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Users/willemklinker/Downloads/"/>
    </mc:Choice>
  </mc:AlternateContent>
  <xr:revisionPtr revIDLastSave="0" documentId="13_ncr:1_{19BB9A29-0FC0-D84A-A426-270EE76EFFD8}" xr6:coauthVersionLast="47" xr6:coauthVersionMax="47" xr10:uidLastSave="{00000000-0000-0000-0000-000000000000}"/>
  <bookViews>
    <workbookView xWindow="5520" yWindow="500" windowWidth="34520" windowHeight="21000" tabRatio="500" activeTab="2" xr2:uid="{00000000-000D-0000-FFFF-FFFF00000000}"/>
  </bookViews>
  <sheets>
    <sheet name="Settings" sheetId="1" r:id="rId1"/>
    <sheet name="Dashboard" sheetId="2" r:id="rId2"/>
    <sheet name="Register" sheetId="4" r:id="rId3"/>
    <sheet name="Lists" sheetId="5" r:id="rId4"/>
    <sheet name="Claim Notice" sheetId="3" r:id="rId5"/>
  </sheets>
  <definedNames>
    <definedName name="Notice_Days">Settings!$B$7</definedName>
    <definedName name="Particulars_Days">Settings!$B$8</definedName>
    <definedName name="_xlnm.Print_Area" localSheetId="4">'Claim Notice'!$A$1:$F$45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201" i="4" l="1"/>
  <c r="H201" i="4"/>
  <c r="E201" i="4"/>
  <c r="G201" i="4" s="1"/>
  <c r="J200" i="4"/>
  <c r="H200" i="4"/>
  <c r="E200" i="4"/>
  <c r="G200" i="4" s="1"/>
  <c r="J199" i="4"/>
  <c r="H199" i="4"/>
  <c r="E199" i="4"/>
  <c r="G199" i="4" s="1"/>
  <c r="J198" i="4"/>
  <c r="H198" i="4"/>
  <c r="E198" i="4"/>
  <c r="G198" i="4" s="1"/>
  <c r="J197" i="4"/>
  <c r="H197" i="4"/>
  <c r="E197" i="4"/>
  <c r="G197" i="4" s="1"/>
  <c r="J196" i="4"/>
  <c r="H196" i="4"/>
  <c r="E196" i="4"/>
  <c r="G196" i="4" s="1"/>
  <c r="J195" i="4"/>
  <c r="H195" i="4"/>
  <c r="E195" i="4"/>
  <c r="G195" i="4" s="1"/>
  <c r="J194" i="4"/>
  <c r="H194" i="4"/>
  <c r="E194" i="4"/>
  <c r="G194" i="4" s="1"/>
  <c r="J193" i="4"/>
  <c r="H193" i="4"/>
  <c r="E193" i="4"/>
  <c r="G193" i="4" s="1"/>
  <c r="J192" i="4"/>
  <c r="H192" i="4"/>
  <c r="E192" i="4"/>
  <c r="G192" i="4" s="1"/>
  <c r="J191" i="4"/>
  <c r="H191" i="4"/>
  <c r="E191" i="4"/>
  <c r="G191" i="4" s="1"/>
  <c r="J190" i="4"/>
  <c r="H190" i="4"/>
  <c r="E190" i="4"/>
  <c r="G190" i="4" s="1"/>
  <c r="J189" i="4"/>
  <c r="H189" i="4"/>
  <c r="E189" i="4"/>
  <c r="G189" i="4" s="1"/>
  <c r="J188" i="4"/>
  <c r="H188" i="4"/>
  <c r="E188" i="4"/>
  <c r="G188" i="4" s="1"/>
  <c r="J187" i="4"/>
  <c r="H187" i="4"/>
  <c r="E187" i="4"/>
  <c r="G187" i="4" s="1"/>
  <c r="J186" i="4"/>
  <c r="H186" i="4"/>
  <c r="E186" i="4"/>
  <c r="G186" i="4" s="1"/>
  <c r="J185" i="4"/>
  <c r="H185" i="4"/>
  <c r="E185" i="4"/>
  <c r="G185" i="4" s="1"/>
  <c r="J184" i="4"/>
  <c r="H184" i="4"/>
  <c r="E184" i="4"/>
  <c r="G184" i="4" s="1"/>
  <c r="J183" i="4"/>
  <c r="H183" i="4"/>
  <c r="E183" i="4"/>
  <c r="G183" i="4" s="1"/>
  <c r="J182" i="4"/>
  <c r="H182" i="4"/>
  <c r="E182" i="4"/>
  <c r="G182" i="4" s="1"/>
  <c r="J181" i="4"/>
  <c r="H181" i="4"/>
  <c r="E181" i="4"/>
  <c r="G181" i="4" s="1"/>
  <c r="J180" i="4"/>
  <c r="H180" i="4"/>
  <c r="E180" i="4"/>
  <c r="G180" i="4" s="1"/>
  <c r="J179" i="4"/>
  <c r="H179" i="4"/>
  <c r="E179" i="4"/>
  <c r="G179" i="4" s="1"/>
  <c r="J178" i="4"/>
  <c r="H178" i="4"/>
  <c r="E178" i="4"/>
  <c r="G178" i="4" s="1"/>
  <c r="J177" i="4"/>
  <c r="H177" i="4"/>
  <c r="E177" i="4"/>
  <c r="G177" i="4" s="1"/>
  <c r="J176" i="4"/>
  <c r="H176" i="4"/>
  <c r="E176" i="4"/>
  <c r="G176" i="4" s="1"/>
  <c r="J175" i="4"/>
  <c r="H175" i="4"/>
  <c r="E175" i="4"/>
  <c r="G175" i="4" s="1"/>
  <c r="J174" i="4"/>
  <c r="H174" i="4"/>
  <c r="E174" i="4"/>
  <c r="G174" i="4" s="1"/>
  <c r="J173" i="4"/>
  <c r="H173" i="4"/>
  <c r="E173" i="4"/>
  <c r="G173" i="4" s="1"/>
  <c r="J172" i="4"/>
  <c r="H172" i="4"/>
  <c r="E172" i="4"/>
  <c r="G172" i="4" s="1"/>
  <c r="J171" i="4"/>
  <c r="H171" i="4"/>
  <c r="E171" i="4"/>
  <c r="G171" i="4" s="1"/>
  <c r="J170" i="4"/>
  <c r="H170" i="4"/>
  <c r="E170" i="4"/>
  <c r="G170" i="4" s="1"/>
  <c r="J169" i="4"/>
  <c r="H169" i="4"/>
  <c r="E169" i="4"/>
  <c r="G169" i="4" s="1"/>
  <c r="J168" i="4"/>
  <c r="H168" i="4"/>
  <c r="E168" i="4"/>
  <c r="G168" i="4" s="1"/>
  <c r="J167" i="4"/>
  <c r="H167" i="4"/>
  <c r="E167" i="4"/>
  <c r="G167" i="4" s="1"/>
  <c r="J166" i="4"/>
  <c r="H166" i="4"/>
  <c r="E166" i="4"/>
  <c r="G166" i="4" s="1"/>
  <c r="J165" i="4"/>
  <c r="H165" i="4"/>
  <c r="E165" i="4"/>
  <c r="G165" i="4" s="1"/>
  <c r="J164" i="4"/>
  <c r="H164" i="4"/>
  <c r="E164" i="4"/>
  <c r="G164" i="4" s="1"/>
  <c r="J163" i="4"/>
  <c r="H163" i="4"/>
  <c r="E163" i="4"/>
  <c r="G163" i="4" s="1"/>
  <c r="J162" i="4"/>
  <c r="H162" i="4"/>
  <c r="E162" i="4"/>
  <c r="G162" i="4" s="1"/>
  <c r="J161" i="4"/>
  <c r="H161" i="4"/>
  <c r="E161" i="4"/>
  <c r="G161" i="4" s="1"/>
  <c r="J160" i="4"/>
  <c r="H160" i="4"/>
  <c r="E160" i="4"/>
  <c r="G160" i="4" s="1"/>
  <c r="J159" i="4"/>
  <c r="H159" i="4"/>
  <c r="E159" i="4"/>
  <c r="G159" i="4" s="1"/>
  <c r="J158" i="4"/>
  <c r="H158" i="4"/>
  <c r="E158" i="4"/>
  <c r="G158" i="4" s="1"/>
  <c r="J157" i="4"/>
  <c r="H157" i="4"/>
  <c r="E157" i="4"/>
  <c r="G157" i="4" s="1"/>
  <c r="J156" i="4"/>
  <c r="H156" i="4"/>
  <c r="E156" i="4"/>
  <c r="G156" i="4" s="1"/>
  <c r="J155" i="4"/>
  <c r="H155" i="4"/>
  <c r="E155" i="4"/>
  <c r="G155" i="4" s="1"/>
  <c r="J154" i="4"/>
  <c r="H154" i="4"/>
  <c r="E154" i="4"/>
  <c r="G154" i="4" s="1"/>
  <c r="J153" i="4"/>
  <c r="H153" i="4"/>
  <c r="E153" i="4"/>
  <c r="G153" i="4" s="1"/>
  <c r="J152" i="4"/>
  <c r="H152" i="4"/>
  <c r="E152" i="4"/>
  <c r="G152" i="4" s="1"/>
  <c r="J151" i="4"/>
  <c r="H151" i="4"/>
  <c r="E151" i="4"/>
  <c r="G151" i="4" s="1"/>
  <c r="J150" i="4"/>
  <c r="H150" i="4"/>
  <c r="E150" i="4"/>
  <c r="G150" i="4" s="1"/>
  <c r="J149" i="4"/>
  <c r="H149" i="4"/>
  <c r="E149" i="4"/>
  <c r="G149" i="4" s="1"/>
  <c r="J148" i="4"/>
  <c r="H148" i="4"/>
  <c r="E148" i="4"/>
  <c r="G148" i="4" s="1"/>
  <c r="J147" i="4"/>
  <c r="H147" i="4"/>
  <c r="E147" i="4"/>
  <c r="G147" i="4" s="1"/>
  <c r="J146" i="4"/>
  <c r="H146" i="4"/>
  <c r="E146" i="4"/>
  <c r="G146" i="4" s="1"/>
  <c r="J145" i="4"/>
  <c r="H145" i="4"/>
  <c r="E145" i="4"/>
  <c r="G145" i="4" s="1"/>
  <c r="J144" i="4"/>
  <c r="H144" i="4"/>
  <c r="E144" i="4"/>
  <c r="G144" i="4" s="1"/>
  <c r="J143" i="4"/>
  <c r="H143" i="4"/>
  <c r="E143" i="4"/>
  <c r="G143" i="4" s="1"/>
  <c r="J142" i="4"/>
  <c r="H142" i="4"/>
  <c r="E142" i="4"/>
  <c r="G142" i="4" s="1"/>
  <c r="J141" i="4"/>
  <c r="H141" i="4"/>
  <c r="E141" i="4"/>
  <c r="G141" i="4" s="1"/>
  <c r="J140" i="4"/>
  <c r="H140" i="4"/>
  <c r="E140" i="4"/>
  <c r="G140" i="4" s="1"/>
  <c r="J139" i="4"/>
  <c r="H139" i="4"/>
  <c r="E139" i="4"/>
  <c r="G139" i="4" s="1"/>
  <c r="J138" i="4"/>
  <c r="H138" i="4"/>
  <c r="E138" i="4"/>
  <c r="G138" i="4" s="1"/>
  <c r="J137" i="4"/>
  <c r="H137" i="4"/>
  <c r="E137" i="4"/>
  <c r="G137" i="4" s="1"/>
  <c r="J136" i="4"/>
  <c r="H136" i="4"/>
  <c r="E136" i="4"/>
  <c r="G136" i="4" s="1"/>
  <c r="J135" i="4"/>
  <c r="H135" i="4"/>
  <c r="E135" i="4"/>
  <c r="G135" i="4" s="1"/>
  <c r="J134" i="4"/>
  <c r="H134" i="4"/>
  <c r="E134" i="4"/>
  <c r="G134" i="4" s="1"/>
  <c r="J133" i="4"/>
  <c r="H133" i="4"/>
  <c r="E133" i="4"/>
  <c r="G133" i="4" s="1"/>
  <c r="J132" i="4"/>
  <c r="H132" i="4"/>
  <c r="E132" i="4"/>
  <c r="G132" i="4" s="1"/>
  <c r="J131" i="4"/>
  <c r="H131" i="4"/>
  <c r="E131" i="4"/>
  <c r="G131" i="4" s="1"/>
  <c r="J130" i="4"/>
  <c r="H130" i="4"/>
  <c r="E130" i="4"/>
  <c r="G130" i="4" s="1"/>
  <c r="J129" i="4"/>
  <c r="H129" i="4"/>
  <c r="E129" i="4"/>
  <c r="G129" i="4" s="1"/>
  <c r="J128" i="4"/>
  <c r="H128" i="4"/>
  <c r="E128" i="4"/>
  <c r="G128" i="4" s="1"/>
  <c r="J127" i="4"/>
  <c r="H127" i="4"/>
  <c r="E127" i="4"/>
  <c r="G127" i="4" s="1"/>
  <c r="J126" i="4"/>
  <c r="H126" i="4"/>
  <c r="E126" i="4"/>
  <c r="G126" i="4" s="1"/>
  <c r="J125" i="4"/>
  <c r="H125" i="4"/>
  <c r="E125" i="4"/>
  <c r="G125" i="4" s="1"/>
  <c r="J124" i="4"/>
  <c r="H124" i="4"/>
  <c r="E124" i="4"/>
  <c r="G124" i="4" s="1"/>
  <c r="J123" i="4"/>
  <c r="H123" i="4"/>
  <c r="E123" i="4"/>
  <c r="G123" i="4" s="1"/>
  <c r="J122" i="4"/>
  <c r="H122" i="4"/>
  <c r="E122" i="4"/>
  <c r="G122" i="4" s="1"/>
  <c r="J121" i="4"/>
  <c r="H121" i="4"/>
  <c r="E121" i="4"/>
  <c r="G121" i="4" s="1"/>
  <c r="J120" i="4"/>
  <c r="H120" i="4"/>
  <c r="E120" i="4"/>
  <c r="G120" i="4" s="1"/>
  <c r="J119" i="4"/>
  <c r="H119" i="4"/>
  <c r="E119" i="4"/>
  <c r="G119" i="4" s="1"/>
  <c r="J118" i="4"/>
  <c r="H118" i="4"/>
  <c r="E118" i="4"/>
  <c r="G118" i="4" s="1"/>
  <c r="J117" i="4"/>
  <c r="H117" i="4"/>
  <c r="E117" i="4"/>
  <c r="G117" i="4" s="1"/>
  <c r="J116" i="4"/>
  <c r="H116" i="4"/>
  <c r="E116" i="4"/>
  <c r="G116" i="4" s="1"/>
  <c r="J115" i="4"/>
  <c r="H115" i="4"/>
  <c r="E115" i="4"/>
  <c r="G115" i="4" s="1"/>
  <c r="J114" i="4"/>
  <c r="H114" i="4"/>
  <c r="E114" i="4"/>
  <c r="G114" i="4" s="1"/>
  <c r="J113" i="4"/>
  <c r="H113" i="4"/>
  <c r="E113" i="4"/>
  <c r="G113" i="4" s="1"/>
  <c r="J112" i="4"/>
  <c r="H112" i="4"/>
  <c r="E112" i="4"/>
  <c r="G112" i="4" s="1"/>
  <c r="J111" i="4"/>
  <c r="H111" i="4"/>
  <c r="E111" i="4"/>
  <c r="G111" i="4" s="1"/>
  <c r="J110" i="4"/>
  <c r="H110" i="4"/>
  <c r="E110" i="4"/>
  <c r="G110" i="4" s="1"/>
  <c r="J109" i="4"/>
  <c r="H109" i="4"/>
  <c r="E109" i="4"/>
  <c r="G109" i="4" s="1"/>
  <c r="J108" i="4"/>
  <c r="H108" i="4"/>
  <c r="E108" i="4"/>
  <c r="G108" i="4" s="1"/>
  <c r="J107" i="4"/>
  <c r="H107" i="4"/>
  <c r="E107" i="4"/>
  <c r="G107" i="4" s="1"/>
  <c r="J106" i="4"/>
  <c r="H106" i="4"/>
  <c r="E106" i="4"/>
  <c r="G106" i="4" s="1"/>
  <c r="J105" i="4"/>
  <c r="H105" i="4"/>
  <c r="E105" i="4"/>
  <c r="G105" i="4" s="1"/>
  <c r="J104" i="4"/>
  <c r="H104" i="4"/>
  <c r="E104" i="4"/>
  <c r="G104" i="4" s="1"/>
  <c r="J103" i="4"/>
  <c r="H103" i="4"/>
  <c r="E103" i="4"/>
  <c r="G103" i="4" s="1"/>
  <c r="J102" i="4"/>
  <c r="H102" i="4"/>
  <c r="E102" i="4"/>
  <c r="G102" i="4" s="1"/>
  <c r="J101" i="4"/>
  <c r="H101" i="4"/>
  <c r="E101" i="4"/>
  <c r="G101" i="4" s="1"/>
  <c r="J100" i="4"/>
  <c r="H100" i="4"/>
  <c r="E100" i="4"/>
  <c r="G100" i="4" s="1"/>
  <c r="J99" i="4"/>
  <c r="H99" i="4"/>
  <c r="E99" i="4"/>
  <c r="G99" i="4" s="1"/>
  <c r="J98" i="4"/>
  <c r="H98" i="4"/>
  <c r="E98" i="4"/>
  <c r="G98" i="4" s="1"/>
  <c r="J97" i="4"/>
  <c r="H97" i="4"/>
  <c r="E97" i="4"/>
  <c r="G97" i="4" s="1"/>
  <c r="J96" i="4"/>
  <c r="H96" i="4"/>
  <c r="E96" i="4"/>
  <c r="G96" i="4" s="1"/>
  <c r="J95" i="4"/>
  <c r="H95" i="4"/>
  <c r="E95" i="4"/>
  <c r="G95" i="4" s="1"/>
  <c r="J94" i="4"/>
  <c r="H94" i="4"/>
  <c r="E94" i="4"/>
  <c r="G94" i="4" s="1"/>
  <c r="J93" i="4"/>
  <c r="H93" i="4"/>
  <c r="E93" i="4"/>
  <c r="G93" i="4" s="1"/>
  <c r="J92" i="4"/>
  <c r="H92" i="4"/>
  <c r="E92" i="4"/>
  <c r="G92" i="4" s="1"/>
  <c r="J91" i="4"/>
  <c r="H91" i="4"/>
  <c r="E91" i="4"/>
  <c r="G91" i="4" s="1"/>
  <c r="J90" i="4"/>
  <c r="H90" i="4"/>
  <c r="E90" i="4"/>
  <c r="G90" i="4" s="1"/>
  <c r="J89" i="4"/>
  <c r="H89" i="4"/>
  <c r="E89" i="4"/>
  <c r="G89" i="4" s="1"/>
  <c r="J88" i="4"/>
  <c r="H88" i="4"/>
  <c r="E88" i="4"/>
  <c r="G88" i="4" s="1"/>
  <c r="J87" i="4"/>
  <c r="H87" i="4"/>
  <c r="E87" i="4"/>
  <c r="G87" i="4" s="1"/>
  <c r="J86" i="4"/>
  <c r="H86" i="4"/>
  <c r="E86" i="4"/>
  <c r="G86" i="4" s="1"/>
  <c r="J85" i="4"/>
  <c r="H85" i="4"/>
  <c r="E85" i="4"/>
  <c r="G85" i="4" s="1"/>
  <c r="J84" i="4"/>
  <c r="H84" i="4"/>
  <c r="E84" i="4"/>
  <c r="G84" i="4" s="1"/>
  <c r="J83" i="4"/>
  <c r="H83" i="4"/>
  <c r="E83" i="4"/>
  <c r="G83" i="4" s="1"/>
  <c r="J82" i="4"/>
  <c r="H82" i="4"/>
  <c r="E82" i="4"/>
  <c r="G82" i="4" s="1"/>
  <c r="J81" i="4"/>
  <c r="H81" i="4"/>
  <c r="E81" i="4"/>
  <c r="G81" i="4" s="1"/>
  <c r="J80" i="4"/>
  <c r="H80" i="4"/>
  <c r="E80" i="4"/>
  <c r="G80" i="4" s="1"/>
  <c r="J79" i="4"/>
  <c r="H79" i="4"/>
  <c r="E79" i="4"/>
  <c r="G79" i="4" s="1"/>
  <c r="J78" i="4"/>
  <c r="H78" i="4"/>
  <c r="E78" i="4"/>
  <c r="G78" i="4" s="1"/>
  <c r="J77" i="4"/>
  <c r="H77" i="4"/>
  <c r="E77" i="4"/>
  <c r="G77" i="4" s="1"/>
  <c r="J76" i="4"/>
  <c r="H76" i="4"/>
  <c r="E76" i="4"/>
  <c r="G76" i="4" s="1"/>
  <c r="J75" i="4"/>
  <c r="H75" i="4"/>
  <c r="E75" i="4"/>
  <c r="G75" i="4" s="1"/>
  <c r="J74" i="4"/>
  <c r="H74" i="4"/>
  <c r="E74" i="4"/>
  <c r="G74" i="4" s="1"/>
  <c r="J73" i="4"/>
  <c r="H73" i="4"/>
  <c r="E73" i="4"/>
  <c r="G73" i="4" s="1"/>
  <c r="J72" i="4"/>
  <c r="H72" i="4"/>
  <c r="E72" i="4"/>
  <c r="G72" i="4" s="1"/>
  <c r="J71" i="4"/>
  <c r="H71" i="4"/>
  <c r="E71" i="4"/>
  <c r="G71" i="4" s="1"/>
  <c r="J70" i="4"/>
  <c r="H70" i="4"/>
  <c r="E70" i="4"/>
  <c r="G70" i="4" s="1"/>
  <c r="J69" i="4"/>
  <c r="H69" i="4"/>
  <c r="E69" i="4"/>
  <c r="G69" i="4" s="1"/>
  <c r="J68" i="4"/>
  <c r="H68" i="4"/>
  <c r="E68" i="4"/>
  <c r="G68" i="4" s="1"/>
  <c r="J67" i="4"/>
  <c r="H67" i="4"/>
  <c r="E67" i="4"/>
  <c r="G67" i="4" s="1"/>
  <c r="J66" i="4"/>
  <c r="H66" i="4"/>
  <c r="E66" i="4"/>
  <c r="G66" i="4" s="1"/>
  <c r="J65" i="4"/>
  <c r="H65" i="4"/>
  <c r="E65" i="4"/>
  <c r="G65" i="4" s="1"/>
  <c r="J64" i="4"/>
  <c r="H64" i="4"/>
  <c r="E64" i="4"/>
  <c r="G64" i="4" s="1"/>
  <c r="J63" i="4"/>
  <c r="H63" i="4"/>
  <c r="E63" i="4"/>
  <c r="G63" i="4" s="1"/>
  <c r="J62" i="4"/>
  <c r="H62" i="4"/>
  <c r="E62" i="4"/>
  <c r="G62" i="4" s="1"/>
  <c r="J61" i="4"/>
  <c r="H61" i="4"/>
  <c r="E61" i="4"/>
  <c r="G61" i="4" s="1"/>
  <c r="J60" i="4"/>
  <c r="H60" i="4"/>
  <c r="E60" i="4"/>
  <c r="G60" i="4" s="1"/>
  <c r="J59" i="4"/>
  <c r="H59" i="4"/>
  <c r="E59" i="4"/>
  <c r="G59" i="4" s="1"/>
  <c r="J58" i="4"/>
  <c r="H58" i="4"/>
  <c r="E58" i="4"/>
  <c r="G58" i="4" s="1"/>
  <c r="J57" i="4"/>
  <c r="H57" i="4"/>
  <c r="E57" i="4"/>
  <c r="G57" i="4" s="1"/>
  <c r="J56" i="4"/>
  <c r="H56" i="4"/>
  <c r="E56" i="4"/>
  <c r="G56" i="4" s="1"/>
  <c r="J55" i="4"/>
  <c r="H55" i="4"/>
  <c r="E55" i="4"/>
  <c r="G55" i="4" s="1"/>
  <c r="J54" i="4"/>
  <c r="H54" i="4"/>
  <c r="E54" i="4"/>
  <c r="G54" i="4" s="1"/>
  <c r="J53" i="4"/>
  <c r="H53" i="4"/>
  <c r="E53" i="4"/>
  <c r="G53" i="4" s="1"/>
  <c r="J52" i="4"/>
  <c r="H52" i="4"/>
  <c r="E52" i="4"/>
  <c r="G52" i="4" s="1"/>
  <c r="J51" i="4"/>
  <c r="H51" i="4"/>
  <c r="E51" i="4"/>
  <c r="G51" i="4" s="1"/>
  <c r="J50" i="4"/>
  <c r="H50" i="4"/>
  <c r="E50" i="4"/>
  <c r="G50" i="4" s="1"/>
  <c r="J49" i="4"/>
  <c r="H49" i="4"/>
  <c r="E49" i="4"/>
  <c r="G49" i="4" s="1"/>
  <c r="J48" i="4"/>
  <c r="H48" i="4"/>
  <c r="E48" i="4"/>
  <c r="G48" i="4" s="1"/>
  <c r="J47" i="4"/>
  <c r="H47" i="4"/>
  <c r="E47" i="4"/>
  <c r="G47" i="4" s="1"/>
  <c r="J46" i="4"/>
  <c r="H46" i="4"/>
  <c r="E46" i="4"/>
  <c r="G46" i="4" s="1"/>
  <c r="J45" i="4"/>
  <c r="H45" i="4"/>
  <c r="E45" i="4"/>
  <c r="G45" i="4" s="1"/>
  <c r="J44" i="4"/>
  <c r="H44" i="4"/>
  <c r="E44" i="4"/>
  <c r="G44" i="4" s="1"/>
  <c r="J43" i="4"/>
  <c r="H43" i="4"/>
  <c r="E43" i="4"/>
  <c r="G43" i="4" s="1"/>
  <c r="J42" i="4"/>
  <c r="H42" i="4"/>
  <c r="E42" i="4"/>
  <c r="G42" i="4" s="1"/>
  <c r="J41" i="4"/>
  <c r="H41" i="4"/>
  <c r="E41" i="4"/>
  <c r="G41" i="4" s="1"/>
  <c r="J40" i="4"/>
  <c r="H40" i="4"/>
  <c r="E40" i="4"/>
  <c r="G40" i="4" s="1"/>
  <c r="J39" i="4"/>
  <c r="H39" i="4"/>
  <c r="E39" i="4"/>
  <c r="G39" i="4" s="1"/>
  <c r="J38" i="4"/>
  <c r="H38" i="4"/>
  <c r="E38" i="4"/>
  <c r="G38" i="4" s="1"/>
  <c r="J37" i="4"/>
  <c r="H37" i="4"/>
  <c r="E37" i="4"/>
  <c r="G37" i="4" s="1"/>
  <c r="J36" i="4"/>
  <c r="H36" i="4"/>
  <c r="E36" i="4"/>
  <c r="G36" i="4" s="1"/>
  <c r="J35" i="4"/>
  <c r="H35" i="4"/>
  <c r="E35" i="4"/>
  <c r="G35" i="4" s="1"/>
  <c r="J34" i="4"/>
  <c r="H34" i="4"/>
  <c r="E34" i="4"/>
  <c r="G34" i="4" s="1"/>
  <c r="J33" i="4"/>
  <c r="H33" i="4"/>
  <c r="E33" i="4"/>
  <c r="G33" i="4" s="1"/>
  <c r="J32" i="4"/>
  <c r="H32" i="4"/>
  <c r="E32" i="4"/>
  <c r="G32" i="4" s="1"/>
  <c r="J31" i="4"/>
  <c r="H31" i="4"/>
  <c r="E31" i="4"/>
  <c r="G31" i="4" s="1"/>
  <c r="J30" i="4"/>
  <c r="H30" i="4"/>
  <c r="E30" i="4"/>
  <c r="G30" i="4" s="1"/>
  <c r="J29" i="4"/>
  <c r="H29" i="4"/>
  <c r="E29" i="4"/>
  <c r="G29" i="4" s="1"/>
  <c r="J28" i="4"/>
  <c r="H28" i="4"/>
  <c r="E28" i="4"/>
  <c r="G28" i="4" s="1"/>
  <c r="J27" i="4"/>
  <c r="H27" i="4"/>
  <c r="E27" i="4"/>
  <c r="G27" i="4" s="1"/>
  <c r="J26" i="4"/>
  <c r="H26" i="4"/>
  <c r="E26" i="4"/>
  <c r="G26" i="4" s="1"/>
  <c r="J25" i="4"/>
  <c r="H25" i="4"/>
  <c r="E25" i="4"/>
  <c r="G25" i="4" s="1"/>
  <c r="J24" i="4"/>
  <c r="H24" i="4"/>
  <c r="E24" i="4"/>
  <c r="G24" i="4" s="1"/>
  <c r="J23" i="4"/>
  <c r="H23" i="4"/>
  <c r="E23" i="4"/>
  <c r="G23" i="4" s="1"/>
  <c r="J22" i="4"/>
  <c r="H22" i="4"/>
  <c r="E22" i="4"/>
  <c r="G22" i="4" s="1"/>
  <c r="J21" i="4"/>
  <c r="H21" i="4"/>
  <c r="E21" i="4"/>
  <c r="G21" i="4" s="1"/>
  <c r="J20" i="4"/>
  <c r="H20" i="4"/>
  <c r="E20" i="4"/>
  <c r="G20" i="4" s="1"/>
  <c r="J19" i="4"/>
  <c r="H19" i="4"/>
  <c r="E19" i="4"/>
  <c r="G19" i="4" s="1"/>
  <c r="J18" i="4"/>
  <c r="H18" i="4"/>
  <c r="E18" i="4"/>
  <c r="G18" i="4" s="1"/>
  <c r="J17" i="4"/>
  <c r="H17" i="4"/>
  <c r="E17" i="4"/>
  <c r="G17" i="4" s="1"/>
  <c r="J16" i="4"/>
  <c r="H16" i="4"/>
  <c r="E16" i="4"/>
  <c r="G16" i="4" s="1"/>
  <c r="J15" i="4"/>
  <c r="H15" i="4"/>
  <c r="E15" i="4"/>
  <c r="G15" i="4" s="1"/>
  <c r="J14" i="4"/>
  <c r="H14" i="4"/>
  <c r="E14" i="4"/>
  <c r="G14" i="4" s="1"/>
  <c r="E13" i="4"/>
  <c r="G13" i="4" s="1"/>
  <c r="J13" i="4" s="1"/>
  <c r="E12" i="4"/>
  <c r="G12" i="4" s="1"/>
  <c r="J12" i="4" s="1"/>
  <c r="E11" i="4"/>
  <c r="G11" i="4" s="1"/>
  <c r="J11" i="4" s="1"/>
  <c r="H10" i="4"/>
  <c r="E10" i="4"/>
  <c r="G10" i="4" s="1"/>
  <c r="J10" i="4" s="1"/>
  <c r="H9" i="4"/>
  <c r="E9" i="4"/>
  <c r="G9" i="4" s="1"/>
  <c r="J9" i="4" s="1"/>
  <c r="J8" i="4"/>
  <c r="H8" i="4"/>
  <c r="E8" i="4"/>
  <c r="G8" i="4" s="1"/>
  <c r="J7" i="4"/>
  <c r="E7" i="4"/>
  <c r="G7" i="4" s="1"/>
  <c r="H6" i="4"/>
  <c r="G6" i="4"/>
  <c r="E6" i="4"/>
  <c r="H5" i="4"/>
  <c r="E5" i="4"/>
  <c r="G5" i="4" s="1"/>
  <c r="E4" i="4"/>
  <c r="G4" i="4" s="1"/>
  <c r="H3" i="4"/>
  <c r="G3" i="4"/>
  <c r="E3" i="4"/>
  <c r="J2" i="4"/>
  <c r="H2" i="4"/>
  <c r="G2" i="4"/>
  <c r="E2" i="4"/>
  <c r="B3" i="3"/>
  <c r="A6" i="2"/>
  <c r="B5" i="2"/>
  <c r="A2" i="2"/>
  <c r="B8" i="1"/>
  <c r="H12" i="4" s="1"/>
  <c r="B4" i="2" l="1"/>
  <c r="B7" i="2"/>
  <c r="B6" i="2"/>
  <c r="H13" i="4"/>
  <c r="H4" i="4"/>
  <c r="H7" i="4"/>
  <c r="H1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2" authorId="0" shapeId="0" xr:uid="{00000000-0006-0000-0300-000001000000}">
      <text>
        <r>
          <rPr>
            <sz val="10"/>
            <rFont val="Arial"/>
            <family val="2"/>
          </rPr>
          <t>EXAMPLE ROW - overwrite or delete the contents. Keep the grey formula columns (E, G, H, J).</t>
        </r>
      </text>
    </comment>
  </commentList>
</comments>
</file>

<file path=xl/sharedStrings.xml><?xml version="1.0" encoding="utf-8"?>
<sst xmlns="http://schemas.openxmlformats.org/spreadsheetml/2006/main" count="189" uniqueCount="152">
  <si>
    <t>Claims Tracker - Settings</t>
  </si>
  <si>
    <t>Edit the yellow cells only. Every deadline in the Register re-times from here.</t>
  </si>
  <si>
    <t>Project name</t>
  </si>
  <si>
    <t>Example Highway Project</t>
  </si>
  <si>
    <t>Contract edition (1999 or 2017)</t>
  </si>
  <si>
    <t>1999 = Red Book 1999. 2017 = Red Book 2017.</t>
  </si>
  <si>
    <t>Currency</t>
  </si>
  <si>
    <t>EUR</t>
  </si>
  <si>
    <t>Label only; used on the Dashboard.</t>
  </si>
  <si>
    <t>Register owner</t>
  </si>
  <si>
    <t>A. Contracts Manager</t>
  </si>
  <si>
    <t>Person responsible for keeping the register current.</t>
  </si>
  <si>
    <t>Notice period (days)</t>
  </si>
  <si>
    <t>28 calendar days from the date you became aware (both editions). Overwrite if the Contract Data amends it.</t>
  </si>
  <si>
    <t>Particulars period (days)</t>
  </si>
  <si>
    <t>Default: 42 days (1999) / 84 days (2017), from awareness. Overwrite with a number if the Contract Data amends it.</t>
  </si>
  <si>
    <t>Named cells</t>
  </si>
  <si>
    <t>Notice_Days  = Settings!B7</t>
  </si>
  <si>
    <t>Particulars_Days = Settings!B8</t>
  </si>
  <si>
    <t>Legend</t>
  </si>
  <si>
    <t>Blue text on yellow = input you can change</t>
  </si>
  <si>
    <t>Black text = formula, do not overwrite (unless the note says you may)</t>
  </si>
  <si>
    <t>Calendar days, not working days: 28 means 28 days.</t>
  </si>
  <si>
    <t>Claims Dashboard</t>
  </si>
  <si>
    <t>Overdue notices (count)</t>
  </si>
  <si>
    <t>Notices sent this month</t>
  </si>
  <si>
    <t>Average days open (live claims)</t>
  </si>
  <si>
    <t>Notes</t>
  </si>
  <si>
    <t>Value at risk = Estimated value of every claim whose Status is not APPROVED.</t>
  </si>
  <si>
    <t>Average days open = today minus Date became aware, for claims not APPROVED or REJECTED. Rising = getting worse.</t>
  </si>
  <si>
    <t>Notices sent this month uses the first and last day of the current month.</t>
  </si>
  <si>
    <t>CLAIM NOTICE FORM</t>
  </si>
  <si>
    <t>SAVE AS PDF BUTTON</t>
  </si>
  <si>
    <t>Blue text = fields to complete. Green = pulled from Settings.</t>
  </si>
  <si>
    <t>PROJECT:</t>
  </si>
  <si>
    <t>PROJECT NO.</t>
  </si>
  <si>
    <t>Only A1:F45 prints / exports (this panel is excluded).</t>
  </si>
  <si>
    <t>EMPLOYER:</t>
  </si>
  <si>
    <t>CMS NO.</t>
  </si>
  <si>
    <t>To activate the button (one-off):</t>
  </si>
  <si>
    <t>THE ENGINEER:</t>
  </si>
  <si>
    <t>PAGE</t>
  </si>
  <si>
    <t>1 OF 1</t>
  </si>
  <si>
    <t>1. Save this file as Excel Macro-Enabled Workbook (.xlsm).</t>
  </si>
  <si>
    <t>2. Press Alt+F11 &gt; File &gt; Import File &gt; ClaimNotice_SavePDF.bas.</t>
  </si>
  <si>
    <t>CONTRACT NO:</t>
  </si>
  <si>
    <t>CLM NO.</t>
  </si>
  <si>
    <t>3. Run the macro AddPDFButton (Alt+F8). A 'SAVE AS PDF' button appears here.</t>
  </si>
  <si>
    <t>CONTRACTOR:</t>
  </si>
  <si>
    <t>ISSUE DATE</t>
  </si>
  <si>
    <t>Without macros: File &gt; Save As &gt; PDF, or Print &gt; Save as PDF.</t>
  </si>
  <si>
    <t>CONTRACT TITLE:</t>
  </si>
  <si>
    <t>REVISION</t>
  </si>
  <si>
    <t>CLAIM TITLE:</t>
  </si>
  <si>
    <t>REASON FOR CLAIM NOTIFICATION:</t>
  </si>
  <si>
    <t>Describe event(s) and date(s) of event that require submission of claim notification and provide substantiation by reference to applicable Sub Clauses under the Contract and attached supporting documentary evidence as referenced below.</t>
  </si>
  <si>
    <t>DESCRIPTION OF CLAIM:</t>
  </si>
  <si>
    <t>Describe effects of claim in terms of affected activities, extra/less work and indicate below estimated cost and/or time impact in view of time for completion.</t>
  </si>
  <si>
    <t>REFERENCE DOCUMENT (S): e.g., letters, minutes of meeting, drawings, specifications, other documents, etc.</t>
  </si>
  <si>
    <t>List supporting documentary evidence and attach relevant sections only.</t>
  </si>
  <si>
    <t>TECHNICAL QUERY</t>
  </si>
  <si>
    <t>NON-CONFORMANCE REPORT</t>
  </si>
  <si>
    <t>INSTRUCTION NO.</t>
  </si>
  <si>
    <t>DETERMINATION / VARIATION</t>
  </si>
  <si>
    <t>Estimated Claim Amount</t>
  </si>
  <si>
    <t>Estimated Time Impact (EOT) in days</t>
  </si>
  <si>
    <t>PREPARED BY</t>
  </si>
  <si>
    <t>APPROVED BY</t>
  </si>
  <si>
    <t>Name:</t>
  </si>
  <si>
    <t>Function:</t>
  </si>
  <si>
    <t>Date:</t>
  </si>
  <si>
    <t>Signature:</t>
  </si>
  <si>
    <t>Claim ID</t>
  </si>
  <si>
    <t>Date became aware</t>
  </si>
  <si>
    <t>Short description</t>
  </si>
  <si>
    <t>Clause</t>
  </si>
  <si>
    <t>Notice due</t>
  </si>
  <si>
    <t>Notice sent</t>
  </si>
  <si>
    <t>Days to notice deadline</t>
  </si>
  <si>
    <t>Particulars due</t>
  </si>
  <si>
    <t>Particulars submitted</t>
  </si>
  <si>
    <t>Status</t>
  </si>
  <si>
    <t>Estimated value</t>
  </si>
  <si>
    <t>Owner</t>
  </si>
  <si>
    <t>CLM-001</t>
  </si>
  <si>
    <t>Unforeseeable ground conditions, Ch.4</t>
  </si>
  <si>
    <t>4.12</t>
  </si>
  <si>
    <t>CLM-002</t>
  </si>
  <si>
    <t>Late issue of IFC drawings, Bridge B2</t>
  </si>
  <si>
    <t>1.9</t>
  </si>
  <si>
    <t>SUBMITTED</t>
  </si>
  <si>
    <t>B. Site Agent</t>
  </si>
  <si>
    <t>CLM-003</t>
  </si>
  <si>
    <t>Access delayed, Chainage 4+200</t>
  </si>
  <si>
    <t>2.1</t>
  </si>
  <si>
    <t>APPROVED</t>
  </si>
  <si>
    <t>C. Planner</t>
  </si>
  <si>
    <t>CLM-004</t>
  </si>
  <si>
    <t>Utility diversion delay, Km 7</t>
  </si>
  <si>
    <t>8.5</t>
  </si>
  <si>
    <t>REJECTED</t>
  </si>
  <si>
    <t>CLM-005</t>
  </si>
  <si>
    <t>Exceptional rainfall, earthworks suspended</t>
  </si>
  <si>
    <t>8.4</t>
  </si>
  <si>
    <t>PARTICULARS DUE</t>
  </si>
  <si>
    <t>CLM-006</t>
  </si>
  <si>
    <t>Variation VO-14, retaining wall</t>
  </si>
  <si>
    <t>13.1</t>
  </si>
  <si>
    <t>D. QS</t>
  </si>
  <si>
    <t>CLM-007</t>
  </si>
  <si>
    <t>Unforeseen rock, pier P3 foundation</t>
  </si>
  <si>
    <t>CLM-008</t>
  </si>
  <si>
    <t>Bitumen price change, Q3</t>
  </si>
  <si>
    <t>13.8</t>
  </si>
  <si>
    <t>CLM-009</t>
  </si>
  <si>
    <t>Setting out data error, Ch.9</t>
  </si>
  <si>
    <t>4.7</t>
  </si>
  <si>
    <t>CLM-010</t>
  </si>
  <si>
    <t>Employer suspension, night works ban</t>
  </si>
  <si>
    <t>8.8</t>
  </si>
  <si>
    <t>CLM-011</t>
  </si>
  <si>
    <t>Change in law, new levy</t>
  </si>
  <si>
    <t>13.7</t>
  </si>
  <si>
    <t>CLM-012</t>
  </si>
  <si>
    <t>Late Engineer instruction, drainage</t>
  </si>
  <si>
    <t>Status list</t>
  </si>
  <si>
    <t>Owner names</t>
  </si>
  <si>
    <t>Clause (1999 Red Book)</t>
  </si>
  <si>
    <t>Subject</t>
  </si>
  <si>
    <t>2017 clause (check)</t>
  </si>
  <si>
    <t>OPEN</t>
  </si>
  <si>
    <t>Delayed Drawings or Instructions</t>
  </si>
  <si>
    <t>SENT</t>
  </si>
  <si>
    <t>Right of Access to the Site</t>
  </si>
  <si>
    <t>THIS WEEK</t>
  </si>
  <si>
    <t>Setting Out</t>
  </si>
  <si>
    <t>OVERDUE</t>
  </si>
  <si>
    <t>Unforeseeable Physical Conditions</t>
  </si>
  <si>
    <t>Extension of Time for Completion</t>
  </si>
  <si>
    <t>Delays Caused by Authorities</t>
  </si>
  <si>
    <t>8.6</t>
  </si>
  <si>
    <t>Adjustments for Changes in Legislation</t>
  </si>
  <si>
    <t>13.6</t>
  </si>
  <si>
    <t>Adjustments for Changes in Cost</t>
  </si>
  <si>
    <t>19.4</t>
  </si>
  <si>
    <t>Consequences of Force Majeure</t>
  </si>
  <si>
    <t>18.4</t>
  </si>
  <si>
    <t>20.1</t>
  </si>
  <si>
    <t>Contractor's Claims (notice and particulars)</t>
  </si>
  <si>
    <t>20.2</t>
  </si>
  <si>
    <t>Clause list is a starting point. Verify numbers against your own contract and its Particular Conditions.</t>
  </si>
  <si>
    <t>CLM-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</si>
</sst>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dd\-mmm\-yyyy"/>
    <numFmt numFmtId="167" formatCode="0;\-0;0"/>
  </numFmts>
  <fonts count="23" x14ac:knownFonts="1">
    <font>
      <sz val="11"/>
      <color theme="1"/>
      <name val="Calibri"/>
      <family val="2"/>
      <charset val="1"/>
    </font>
    <font>
      <sz val="10"/>
      <name val="Arial"/>
      <family val="2"/>
    </font>
    <font>
      <b/>
      <sz val="14"/>
      <name val="Arial"/>
      <family val="2"/>
    </font>
    <font>
      <i/>
      <sz val="10"/>
      <color rgb="FF595959"/>
      <name val="Arial"/>
      <family val="2"/>
    </font>
    <font>
      <b/>
      <sz val="10"/>
      <name val="Arial"/>
      <family val="2"/>
    </font>
    <font>
      <sz val="10"/>
      <color rgb="FF0000FF"/>
      <name val="Arial"/>
      <family val="2"/>
    </font>
    <font>
      <sz val="10"/>
      <color rgb="FF595959"/>
      <name val="Arial"/>
      <family val="2"/>
    </font>
    <font>
      <sz val="10"/>
      <color rgb="FF000000"/>
      <name val="Arial"/>
      <family val="2"/>
    </font>
    <font>
      <sz val="10"/>
      <name val="Arial"/>
      <family val="2"/>
    </font>
    <font>
      <b/>
      <sz val="11"/>
      <name val="Arial"/>
      <family val="2"/>
    </font>
    <font>
      <b/>
      <sz val="11"/>
      <color rgb="FF000000"/>
      <name val="Arial"/>
      <family val="2"/>
    </font>
    <font>
      <b/>
      <sz val="10"/>
      <color rgb="FF000000"/>
      <name val="Arial"/>
      <family val="2"/>
    </font>
    <font>
      <sz val="9"/>
      <color rgb="FF595959"/>
      <name val="Arial"/>
      <family val="2"/>
    </font>
    <font>
      <b/>
      <sz val="9"/>
      <color rgb="FF000000"/>
      <name val="Arial"/>
      <family val="2"/>
    </font>
    <font>
      <sz val="9"/>
      <color rgb="FF008000"/>
      <name val="Arial"/>
      <family val="2"/>
    </font>
    <font>
      <sz val="9"/>
      <color rgb="FF0000FF"/>
      <name val="Arial"/>
      <family val="2"/>
    </font>
    <font>
      <b/>
      <sz val="9"/>
      <color rgb="FF595959"/>
      <name val="Arial"/>
      <family val="2"/>
    </font>
    <font>
      <sz val="9"/>
      <name val="Arial"/>
      <family val="2"/>
    </font>
    <font>
      <i/>
      <sz val="9"/>
      <color rgb="FF000000"/>
      <name val="Arial"/>
      <family val="2"/>
    </font>
    <font>
      <b/>
      <sz val="8"/>
      <color rgb="FF000000"/>
      <name val="Arial"/>
      <family val="2"/>
    </font>
    <font>
      <b/>
      <i/>
      <sz val="9"/>
      <color rgb="FF000000"/>
      <name val="Arial"/>
      <family val="2"/>
    </font>
    <font>
      <sz val="9"/>
      <color rgb="FF000000"/>
      <name val="Arial"/>
      <family val="2"/>
    </font>
    <font>
      <b/>
      <sz val="10"/>
      <color rgb="FFFFFFFF"/>
      <name val="Arial"/>
      <family val="2"/>
    </font>
  </fonts>
  <fills count="4">
    <fill>
      <patternFill patternType="none"/>
    </fill>
    <fill>
      <patternFill patternType="gray125"/>
    </fill>
    <fill>
      <patternFill patternType="solid">
        <fgColor rgb="FFFFF2CC"/>
        <bgColor rgb="FFFFFFFF"/>
      </patternFill>
    </fill>
    <fill>
      <patternFill patternType="solid">
        <fgColor rgb="FF1F3864"/>
        <bgColor rgb="FF333333"/>
      </patternFill>
    </fill>
  </fills>
  <borders count="17">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1">
    <xf numFmtId="0" fontId="0" fillId="0" borderId="0"/>
  </cellStyleXfs>
  <cellXfs count="59">
    <xf numFmtId="0" fontId="0" fillId="0" borderId="0" xfId="0"/>
    <xf numFmtId="0" fontId="2" fillId="0" borderId="0" xfId="0" applyFont="1"/>
    <xf numFmtId="0" fontId="3" fillId="0" borderId="0" xfId="0" applyFont="1"/>
    <xf numFmtId="0" fontId="4" fillId="0" borderId="0" xfId="0" applyFont="1"/>
    <xf numFmtId="0" fontId="5" fillId="2" borderId="1" xfId="0" applyFont="1" applyFill="1" applyBorder="1" applyAlignment="1">
      <alignment horizontal="left"/>
    </xf>
    <xf numFmtId="0" fontId="6" fillId="0" borderId="0" xfId="0" applyFont="1"/>
    <xf numFmtId="0" fontId="7" fillId="2" borderId="1" xfId="0" applyFont="1" applyFill="1" applyBorder="1" applyAlignment="1">
      <alignment horizontal="left"/>
    </xf>
    <xf numFmtId="0" fontId="5" fillId="0" borderId="0" xfId="0" applyFont="1"/>
    <xf numFmtId="0" fontId="8" fillId="0" borderId="0" xfId="0" applyFont="1"/>
    <xf numFmtId="0" fontId="9" fillId="0" borderId="0" xfId="0" applyFont="1"/>
    <xf numFmtId="1" fontId="2" fillId="0" borderId="1" xfId="0" applyNumberFormat="1" applyFont="1" applyBorder="1" applyAlignment="1">
      <alignment horizontal="right"/>
    </xf>
    <xf numFmtId="164" fontId="2" fillId="0" borderId="1" xfId="0" applyNumberFormat="1" applyFont="1" applyBorder="1" applyAlignment="1">
      <alignment horizontal="right"/>
    </xf>
    <xf numFmtId="165" fontId="2" fillId="0" borderId="1" xfId="0" applyNumberFormat="1" applyFont="1" applyBorder="1" applyAlignment="1">
      <alignment horizontal="right"/>
    </xf>
    <xf numFmtId="0" fontId="11" fillId="0" borderId="0" xfId="0" applyFont="1" applyAlignment="1">
      <alignment horizontal="left" vertical="center"/>
    </xf>
    <xf numFmtId="0" fontId="12" fillId="0" borderId="0" xfId="0" applyFont="1"/>
    <xf numFmtId="0" fontId="13" fillId="0" borderId="2" xfId="0" applyFont="1" applyBorder="1" applyAlignment="1">
      <alignment horizontal="left" vertical="center"/>
    </xf>
    <xf numFmtId="0" fontId="15" fillId="0" borderId="2" xfId="0" applyFont="1" applyBorder="1" applyAlignment="1">
      <alignment horizontal="center" vertical="center"/>
    </xf>
    <xf numFmtId="0" fontId="16" fillId="0" borderId="0" xfId="0" applyFont="1"/>
    <xf numFmtId="0" fontId="17" fillId="0" borderId="2" xfId="0" applyFont="1" applyBorder="1" applyAlignment="1">
      <alignment horizontal="center" vertical="center"/>
    </xf>
    <xf numFmtId="166" fontId="15" fillId="0" borderId="2" xfId="0" applyNumberFormat="1" applyFont="1" applyBorder="1" applyAlignment="1">
      <alignment horizontal="center" vertical="center"/>
    </xf>
    <xf numFmtId="0" fontId="13" fillId="0" borderId="3" xfId="0" applyFont="1" applyBorder="1" applyAlignment="1">
      <alignment horizontal="left" vertical="center"/>
    </xf>
    <xf numFmtId="0" fontId="19" fillId="0" borderId="9" xfId="0" applyFont="1" applyBorder="1" applyAlignment="1">
      <alignment horizontal="left" vertical="center"/>
    </xf>
    <xf numFmtId="0" fontId="15" fillId="0" borderId="10" xfId="0" applyFont="1" applyBorder="1" applyAlignment="1">
      <alignment horizontal="left" vertical="center"/>
    </xf>
    <xf numFmtId="0" fontId="19" fillId="0" borderId="11" xfId="0" applyFont="1" applyBorder="1" applyAlignment="1">
      <alignment horizontal="left" vertical="center"/>
    </xf>
    <xf numFmtId="0" fontId="15" fillId="0" borderId="13" xfId="0" applyFont="1" applyBorder="1" applyAlignment="1">
      <alignment horizontal="left" vertical="center"/>
    </xf>
    <xf numFmtId="0" fontId="21" fillId="0" borderId="9" xfId="0" applyFont="1" applyBorder="1" applyAlignment="1">
      <alignment horizontal="left" vertical="center"/>
    </xf>
    <xf numFmtId="0" fontId="21" fillId="0" borderId="2" xfId="0" applyFont="1" applyBorder="1" applyAlignment="1">
      <alignment horizontal="left" vertical="center"/>
    </xf>
    <xf numFmtId="0" fontId="21" fillId="0" borderId="11" xfId="0" applyFont="1" applyBorder="1" applyAlignment="1">
      <alignment horizontal="left" vertical="center"/>
    </xf>
    <xf numFmtId="0" fontId="21" fillId="0" borderId="12" xfId="0" applyFont="1" applyBorder="1" applyAlignment="1">
      <alignment horizontal="left" vertical="center"/>
    </xf>
    <xf numFmtId="0" fontId="22" fillId="3" borderId="0" xfId="0" applyFont="1" applyFill="1" applyAlignment="1">
      <alignment horizontal="center" vertical="center" wrapText="1"/>
    </xf>
    <xf numFmtId="166" fontId="5" fillId="0" borderId="0" xfId="0" applyNumberFormat="1" applyFont="1" applyAlignment="1">
      <alignment horizontal="center"/>
    </xf>
    <xf numFmtId="166" fontId="8" fillId="0" borderId="0" xfId="0" applyNumberFormat="1" applyFont="1" applyAlignment="1">
      <alignment horizontal="center"/>
    </xf>
    <xf numFmtId="167" fontId="8" fillId="0" borderId="0" xfId="0" applyNumberFormat="1" applyFont="1" applyAlignment="1">
      <alignment horizontal="center"/>
    </xf>
    <xf numFmtId="0" fontId="8" fillId="0" borderId="0" xfId="0" applyFont="1" applyAlignment="1">
      <alignment horizontal="center"/>
    </xf>
    <xf numFmtId="164" fontId="5" fillId="0" borderId="0" xfId="0" applyNumberFormat="1" applyFont="1"/>
    <xf numFmtId="0" fontId="22" fillId="3" borderId="0" xfId="0" applyFont="1" applyFill="1"/>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2" xfId="0" applyFont="1" applyBorder="1" applyAlignment="1">
      <alignment horizontal="left" vertical="center"/>
    </xf>
    <xf numFmtId="0" fontId="15" fillId="0" borderId="10" xfId="0" applyFont="1" applyBorder="1" applyAlignment="1">
      <alignment horizontal="left" vertical="center"/>
    </xf>
    <xf numFmtId="166" fontId="15" fillId="0" borderId="2" xfId="0" applyNumberFormat="1" applyFont="1" applyBorder="1" applyAlignment="1">
      <alignment horizontal="left" vertical="center"/>
    </xf>
    <xf numFmtId="166" fontId="15" fillId="0" borderId="10" xfId="0" applyNumberFormat="1" applyFont="1" applyBorder="1" applyAlignment="1">
      <alignment horizontal="left" vertical="center"/>
    </xf>
    <xf numFmtId="0" fontId="13" fillId="0" borderId="14" xfId="0" applyFont="1" applyBorder="1" applyAlignment="1">
      <alignment horizontal="left" vertical="center" wrapText="1"/>
    </xf>
    <xf numFmtId="4" fontId="15" fillId="0" borderId="2" xfId="0" applyNumberFormat="1" applyFont="1" applyBorder="1" applyAlignment="1">
      <alignment horizontal="center" vertical="center"/>
    </xf>
    <xf numFmtId="1" fontId="15" fillId="0" borderId="2" xfId="0" applyNumberFormat="1" applyFont="1" applyBorder="1" applyAlignment="1">
      <alignment horizontal="center" vertical="center"/>
    </xf>
    <xf numFmtId="0" fontId="20" fillId="0" borderId="15" xfId="0" applyFont="1" applyBorder="1" applyAlignment="1">
      <alignment horizontal="left" vertical="center"/>
    </xf>
    <xf numFmtId="0" fontId="13" fillId="0" borderId="16" xfId="0" applyFont="1" applyBorder="1" applyAlignment="1">
      <alignment horizontal="left" vertical="center"/>
    </xf>
    <xf numFmtId="0" fontId="18" fillId="0" borderId="6" xfId="0" applyFont="1" applyBorder="1" applyAlignment="1">
      <alignment horizontal="left" vertical="center"/>
    </xf>
    <xf numFmtId="0" fontId="15" fillId="0" borderId="6" xfId="0" applyFont="1" applyBorder="1" applyAlignment="1">
      <alignment horizontal="left" vertical="top" wrapText="1"/>
    </xf>
    <xf numFmtId="0" fontId="19" fillId="0" borderId="2" xfId="0" applyFont="1" applyBorder="1" applyAlignment="1">
      <alignment horizontal="left" vertical="center"/>
    </xf>
    <xf numFmtId="0" fontId="19" fillId="0" borderId="12" xfId="0" applyFont="1" applyBorder="1" applyAlignment="1">
      <alignment horizontal="left" vertical="center"/>
    </xf>
    <xf numFmtId="0" fontId="13" fillId="0" borderId="5" xfId="0" applyFont="1" applyBorder="1" applyAlignment="1">
      <alignment horizontal="left" vertical="center"/>
    </xf>
    <xf numFmtId="0" fontId="18" fillId="0" borderId="6" xfId="0" applyFont="1" applyBorder="1" applyAlignment="1">
      <alignment horizontal="left" vertical="top" wrapText="1"/>
    </xf>
    <xf numFmtId="0" fontId="15" fillId="0" borderId="7" xfId="0" applyFont="1" applyBorder="1" applyAlignment="1">
      <alignment horizontal="left" vertical="top" wrapText="1"/>
    </xf>
    <xf numFmtId="0" fontId="18" fillId="0" borderId="8" xfId="0" applyFont="1" applyBorder="1" applyAlignment="1">
      <alignment horizontal="left" vertical="center"/>
    </xf>
    <xf numFmtId="0" fontId="13" fillId="0" borderId="2" xfId="0" applyFont="1" applyBorder="1" applyAlignment="1">
      <alignment horizontal="right" vertical="center"/>
    </xf>
    <xf numFmtId="0" fontId="15" fillId="0" borderId="4" xfId="0" applyFont="1" applyBorder="1" applyAlignment="1">
      <alignment horizontal="left" vertical="center"/>
    </xf>
    <xf numFmtId="0" fontId="10" fillId="0" borderId="0" xfId="0" applyFont="1" applyAlignment="1">
      <alignment horizontal="center" vertical="center"/>
    </xf>
    <xf numFmtId="0" fontId="14" fillId="0" borderId="2" xfId="0" applyFont="1" applyBorder="1" applyAlignment="1">
      <alignment horizontal="left" vertical="center"/>
    </xf>
  </cellXfs>
  <cellStyles count="1">
    <cellStyle name="Normal" xfId="0" builtinId="0"/>
  </cellStyles>
  <dxfs count="2">
    <dxf>
      <font>
        <b/>
        <color rgb="FF000000"/>
        <name val="Arial"/>
        <charset val="1"/>
      </font>
      <fill>
        <patternFill>
          <bgColor rgb="FFFFC000"/>
        </patternFill>
      </fill>
    </dxf>
    <dxf>
      <font>
        <b/>
        <color rgb="FFFFFFFF"/>
        <name val="Arial"/>
        <charset val="1"/>
      </font>
      <fill>
        <patternFill>
          <bgColor rgb="FFC00000"/>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racker" displayName="Tracker" ref="A1:L201" totalsRowShown="0">
  <autoFilter ref="A1:L201" xr:uid="{00000000-0009-0000-0100-000001000000}"/>
  <tableColumns count="12">
    <tableColumn id="1" xr3:uid="{00000000-0010-0000-0000-000001000000}" name="Claim ID"/>
    <tableColumn id="2" xr3:uid="{00000000-0010-0000-0000-000002000000}" name="Date became aware"/>
    <tableColumn id="3" xr3:uid="{00000000-0010-0000-0000-000003000000}" name="Short description"/>
    <tableColumn id="4" xr3:uid="{00000000-0010-0000-0000-000004000000}" name="Clause"/>
    <tableColumn id="5" xr3:uid="{00000000-0010-0000-0000-000005000000}" name="Notice due"/>
    <tableColumn id="6" xr3:uid="{00000000-0010-0000-0000-000006000000}" name="Notice sent"/>
    <tableColumn id="7" xr3:uid="{00000000-0010-0000-0000-000007000000}" name="Days to notice deadline"/>
    <tableColumn id="8" xr3:uid="{00000000-0010-0000-0000-000008000000}" name="Particulars due"/>
    <tableColumn id="9" xr3:uid="{00000000-0010-0000-0000-000009000000}" name="Particulars submitted"/>
    <tableColumn id="10" xr3:uid="{00000000-0010-0000-0000-00000A000000}" name="Status"/>
    <tableColumn id="11" xr3:uid="{00000000-0010-0000-0000-00000B000000}" name="Estimated value"/>
    <tableColumn id="12" xr3:uid="{00000000-0010-0000-0000-00000C000000}" name="Owner"/>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
  <sheetViews>
    <sheetView zoomScale="160" zoomScaleNormal="160" workbookViewId="0"/>
  </sheetViews>
  <sheetFormatPr baseColWidth="10" defaultColWidth="8.6640625" defaultRowHeight="15" x14ac:dyDescent="0.2"/>
  <cols>
    <col min="1" max="1" width="34" customWidth="1"/>
    <col min="2" max="2" width="26" customWidth="1"/>
    <col min="3" max="3" width="95" customWidth="1"/>
  </cols>
  <sheetData>
    <row r="1" spans="1:3" ht="17.25" customHeight="1" x14ac:dyDescent="0.2">
      <c r="A1" s="1" t="s">
        <v>0</v>
      </c>
    </row>
    <row r="2" spans="1:3" ht="15" customHeight="1" x14ac:dyDescent="0.2">
      <c r="A2" s="2" t="s">
        <v>1</v>
      </c>
    </row>
    <row r="3" spans="1:3" ht="15" customHeight="1" x14ac:dyDescent="0.2">
      <c r="A3" s="3" t="s">
        <v>2</v>
      </c>
      <c r="B3" s="4" t="s">
        <v>3</v>
      </c>
    </row>
    <row r="4" spans="1:3" ht="15" customHeight="1" x14ac:dyDescent="0.2">
      <c r="A4" s="3" t="s">
        <v>4</v>
      </c>
      <c r="B4" s="4">
        <v>1999</v>
      </c>
      <c r="C4" s="5" t="s">
        <v>5</v>
      </c>
    </row>
    <row r="5" spans="1:3" ht="15" customHeight="1" x14ac:dyDescent="0.2">
      <c r="A5" s="3" t="s">
        <v>6</v>
      </c>
      <c r="B5" s="4" t="s">
        <v>7</v>
      </c>
      <c r="C5" s="5" t="s">
        <v>8</v>
      </c>
    </row>
    <row r="6" spans="1:3" ht="15" customHeight="1" x14ac:dyDescent="0.2">
      <c r="A6" s="3" t="s">
        <v>9</v>
      </c>
      <c r="B6" s="4" t="s">
        <v>10</v>
      </c>
      <c r="C6" s="5" t="s">
        <v>11</v>
      </c>
    </row>
    <row r="7" spans="1:3" ht="15" customHeight="1" x14ac:dyDescent="0.2">
      <c r="A7" s="3" t="s">
        <v>12</v>
      </c>
      <c r="B7" s="4">
        <v>28</v>
      </c>
      <c r="C7" s="5" t="s">
        <v>13</v>
      </c>
    </row>
    <row r="8" spans="1:3" ht="15" customHeight="1" x14ac:dyDescent="0.2">
      <c r="A8" s="3" t="s">
        <v>14</v>
      </c>
      <c r="B8" s="6">
        <f>IF(B4=1999,42,84)</f>
        <v>42</v>
      </c>
      <c r="C8" s="5" t="s">
        <v>15</v>
      </c>
    </row>
    <row r="10" spans="1:3" ht="15" customHeight="1" x14ac:dyDescent="0.2">
      <c r="A10" s="3" t="s">
        <v>16</v>
      </c>
    </row>
    <row r="11" spans="1:3" ht="15" customHeight="1" x14ac:dyDescent="0.2">
      <c r="A11" s="5" t="s">
        <v>17</v>
      </c>
    </row>
    <row r="12" spans="1:3" ht="15" customHeight="1" x14ac:dyDescent="0.2">
      <c r="A12" s="5" t="s">
        <v>18</v>
      </c>
    </row>
    <row r="14" spans="1:3" ht="15" customHeight="1" x14ac:dyDescent="0.2">
      <c r="A14" s="3" t="s">
        <v>19</v>
      </c>
    </row>
    <row r="15" spans="1:3" ht="15" customHeight="1" x14ac:dyDescent="0.2">
      <c r="A15" s="7" t="s">
        <v>20</v>
      </c>
    </row>
    <row r="16" spans="1:3" ht="15" customHeight="1" x14ac:dyDescent="0.2">
      <c r="A16" s="8" t="s">
        <v>21</v>
      </c>
    </row>
    <row r="17" spans="1:1" ht="15" customHeight="1" x14ac:dyDescent="0.2">
      <c r="A17" s="5" t="s">
        <v>22</v>
      </c>
    </row>
  </sheetData>
  <dataValidations count="1">
    <dataValidation type="list" sqref="B4" xr:uid="{00000000-0002-0000-0000-000000000000}">
      <formula1>"1999,2017"</formula1>
      <formula2>0</formula2>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zoomScale="150" zoomScaleNormal="150" workbookViewId="0"/>
  </sheetViews>
  <sheetFormatPr baseColWidth="10" defaultColWidth="8.6640625" defaultRowHeight="15" x14ac:dyDescent="0.2"/>
  <cols>
    <col min="1" max="1" width="42" customWidth="1"/>
    <col min="2" max="2" width="20" customWidth="1"/>
  </cols>
  <sheetData>
    <row r="1" spans="1:2" ht="17.25" customHeight="1" x14ac:dyDescent="0.2">
      <c r="A1" s="1" t="s">
        <v>23</v>
      </c>
    </row>
    <row r="2" spans="1:2" ht="15" customHeight="1" x14ac:dyDescent="0.2">
      <c r="A2" s="2" t="str">
        <f>"Project: "&amp;Settings!B3&amp;"   |   Edition: "&amp;Settings!B4&amp;"   |   Owner: "&amp;Settings!B6</f>
        <v>Project: Example Highway Project   |   Edition: 1999   |   Owner: A. Contracts Manager</v>
      </c>
    </row>
    <row r="4" spans="1:2" ht="25.5" customHeight="1" x14ac:dyDescent="0.2">
      <c r="A4" s="9" t="s">
        <v>24</v>
      </c>
      <c r="B4" s="10">
        <f ca="1">COUNTIFS(Tracker[Status],"OVERDUE")</f>
        <v>2</v>
      </c>
    </row>
    <row r="5" spans="1:2" ht="25.5" customHeight="1" x14ac:dyDescent="0.2">
      <c r="A5" s="9" t="s">
        <v>25</v>
      </c>
      <c r="B5" s="10">
        <f ca="1">COUNTIFS(Tracker[Notice sent],"&gt;="&amp;(EOMONTH(TODAY(),-1)+1),Tracker[Notice sent],"&lt;="&amp;EOMONTH(TODAY(),0))</f>
        <v>0</v>
      </c>
    </row>
    <row r="6" spans="1:2" ht="25.5" customHeight="1" x14ac:dyDescent="0.2">
      <c r="A6" s="9" t="str">
        <f>"Total value at risk ("&amp;Settings!B5&amp;")"</f>
        <v>Total value at risk (EUR)</v>
      </c>
      <c r="B6" s="11">
        <f ca="1">SUMIFS(Tracker[Estimated value],Tracker[Status],"&lt;&gt;APPROVED")</f>
        <v>1279550</v>
      </c>
    </row>
    <row r="7" spans="1:2" ht="25.5" customHeight="1" x14ac:dyDescent="0.2">
      <c r="A7" s="9" t="s">
        <v>26</v>
      </c>
      <c r="B7" s="12">
        <f ca="1">IFERROR(SUMPRODUCT((Tracker[Date became aware]&lt;&gt;"")*(Tracker[Status]&lt;&gt;"APPROVED")*(Tracker[Status]&lt;&gt;"REJECTED")*(TODAY()-Tracker[Date became aware]))/SUMPRODUCT((Tracker[Date became aware]&lt;&gt;"")*(Tracker[Status]&lt;&gt;"APPROVED")*(Tracker[Status]&lt;&gt;"REJECTED")),0)</f>
        <v>77.7</v>
      </c>
    </row>
    <row r="9" spans="1:2" ht="15" customHeight="1" x14ac:dyDescent="0.2">
      <c r="A9" s="3" t="s">
        <v>27</v>
      </c>
    </row>
    <row r="10" spans="1:2" ht="15" customHeight="1" x14ac:dyDescent="0.2">
      <c r="A10" s="5" t="s">
        <v>28</v>
      </c>
    </row>
    <row r="11" spans="1:2" ht="15" customHeight="1" x14ac:dyDescent="0.2">
      <c r="A11" s="5" t="s">
        <v>29</v>
      </c>
    </row>
    <row r="12" spans="1:2" ht="15" customHeight="1" x14ac:dyDescent="0.2">
      <c r="A12" s="5" t="s">
        <v>30</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1"/>
  <sheetViews>
    <sheetView tabSelected="1" zoomScale="140" zoomScaleNormal="140" workbookViewId="0">
      <pane xSplit="1" ySplit="1" topLeftCell="B2" activePane="bottomRight" state="frozen"/>
      <selection pane="topRight" activeCell="B1" sqref="B1"/>
      <selection pane="bottomLeft" activeCell="A2" sqref="A2"/>
      <selection pane="bottomRight"/>
    </sheetView>
  </sheetViews>
  <sheetFormatPr baseColWidth="10" defaultColWidth="8.6640625" defaultRowHeight="15" x14ac:dyDescent="0.2"/>
  <cols>
    <col min="1" max="1" width="11" customWidth="1"/>
    <col min="2" max="2" width="15" customWidth="1"/>
    <col min="3" max="3" width="40" customWidth="1"/>
    <col min="4" max="4" width="9" customWidth="1"/>
    <col min="5" max="8" width="14" customWidth="1"/>
    <col min="9" max="9" width="15" customWidth="1"/>
    <col min="10" max="10" width="16" customWidth="1"/>
    <col min="11" max="11" width="15" customWidth="1"/>
    <col min="12" max="12" width="22" customWidth="1"/>
  </cols>
  <sheetData>
    <row r="1" spans="1:12" ht="31.5" customHeight="1" x14ac:dyDescent="0.2">
      <c r="A1" s="29" t="s">
        <v>72</v>
      </c>
      <c r="B1" s="29" t="s">
        <v>73</v>
      </c>
      <c r="C1" s="29" t="s">
        <v>74</v>
      </c>
      <c r="D1" s="29" t="s">
        <v>75</v>
      </c>
      <c r="E1" s="29" t="s">
        <v>76</v>
      </c>
      <c r="F1" s="29" t="s">
        <v>77</v>
      </c>
      <c r="G1" s="29" t="s">
        <v>78</v>
      </c>
      <c r="H1" s="29" t="s">
        <v>79</v>
      </c>
      <c r="I1" s="29" t="s">
        <v>80</v>
      </c>
      <c r="J1" s="29" t="s">
        <v>81</v>
      </c>
      <c r="K1" s="29" t="s">
        <v>82</v>
      </c>
      <c r="L1" s="29" t="s">
        <v>83</v>
      </c>
    </row>
    <row r="2" spans="1:12" ht="15" customHeight="1" x14ac:dyDescent="0.2">
      <c r="A2" s="7" t="s">
        <v>84</v>
      </c>
      <c r="B2" s="30">
        <v>46093</v>
      </c>
      <c r="C2" s="7" t="s">
        <v>85</v>
      </c>
      <c r="D2" s="7" t="s">
        <v>86</v>
      </c>
      <c r="E2" s="31">
        <f t="shared" ref="E2:E33" si="0">IF(B2="","",B2+Notice_Days)</f>
        <v>46121</v>
      </c>
      <c r="F2" s="30">
        <v>46114</v>
      </c>
      <c r="G2" s="32" t="str">
        <f t="shared" ref="G2:G33" ca="1" si="1">IF(OR(E2="",F2&lt;&gt;""),"",E2-TODAY())</f>
        <v/>
      </c>
      <c r="H2" s="31">
        <f t="shared" ref="H2:H33" si="2">IF(B2="","",B2+Particulars_Days)</f>
        <v>46135</v>
      </c>
      <c r="I2" s="30"/>
      <c r="J2" s="33" t="str">
        <f>IF(B2="","",IF(F2&lt;&gt;"","SENT",IF(G2&lt;0,"OVERDUE",IF(G2&lt;=7,"THIS WEEK","OPEN"))))</f>
        <v>SENT</v>
      </c>
      <c r="K2" s="34">
        <v>125000</v>
      </c>
      <c r="L2" s="7" t="s">
        <v>10</v>
      </c>
    </row>
    <row r="3" spans="1:12" ht="15" customHeight="1" x14ac:dyDescent="0.2">
      <c r="A3" s="7" t="s">
        <v>87</v>
      </c>
      <c r="B3" s="30">
        <v>46132</v>
      </c>
      <c r="C3" s="7" t="s">
        <v>88</v>
      </c>
      <c r="D3" s="7" t="s">
        <v>89</v>
      </c>
      <c r="E3" s="31">
        <f t="shared" si="0"/>
        <v>46160</v>
      </c>
      <c r="F3" s="30">
        <v>46150</v>
      </c>
      <c r="G3" s="32" t="str">
        <f t="shared" ca="1" si="1"/>
        <v/>
      </c>
      <c r="H3" s="31">
        <f t="shared" si="2"/>
        <v>46174</v>
      </c>
      <c r="I3" s="30">
        <v>46174</v>
      </c>
      <c r="J3" s="33" t="s">
        <v>90</v>
      </c>
      <c r="K3" s="34">
        <v>84500</v>
      </c>
      <c r="L3" s="7" t="s">
        <v>91</v>
      </c>
    </row>
    <row r="4" spans="1:12" ht="15" customHeight="1" x14ac:dyDescent="0.2">
      <c r="A4" s="7" t="s">
        <v>92</v>
      </c>
      <c r="B4" s="30">
        <v>46148</v>
      </c>
      <c r="C4" s="7" t="s">
        <v>93</v>
      </c>
      <c r="D4" s="7" t="s">
        <v>94</v>
      </c>
      <c r="E4" s="31">
        <f t="shared" si="0"/>
        <v>46176</v>
      </c>
      <c r="F4" s="30">
        <v>46172</v>
      </c>
      <c r="G4" s="32" t="str">
        <f t="shared" ca="1" si="1"/>
        <v/>
      </c>
      <c r="H4" s="31">
        <f t="shared" si="2"/>
        <v>46190</v>
      </c>
      <c r="I4" s="30">
        <v>46189</v>
      </c>
      <c r="J4" s="33" t="s">
        <v>95</v>
      </c>
      <c r="K4" s="34">
        <v>48200</v>
      </c>
      <c r="L4" s="7" t="s">
        <v>96</v>
      </c>
    </row>
    <row r="5" spans="1:12" ht="15" customHeight="1" x14ac:dyDescent="0.2">
      <c r="A5" s="7" t="s">
        <v>97</v>
      </c>
      <c r="B5" s="30">
        <v>46188</v>
      </c>
      <c r="C5" s="7" t="s">
        <v>98</v>
      </c>
      <c r="D5" s="7" t="s">
        <v>99</v>
      </c>
      <c r="E5" s="31">
        <f t="shared" si="0"/>
        <v>46216</v>
      </c>
      <c r="F5" s="30">
        <v>46212</v>
      </c>
      <c r="G5" s="32" t="str">
        <f t="shared" ca="1" si="1"/>
        <v/>
      </c>
      <c r="H5" s="31">
        <f t="shared" si="2"/>
        <v>46230</v>
      </c>
      <c r="I5" s="30">
        <v>46230</v>
      </c>
      <c r="J5" s="33" t="s">
        <v>100</v>
      </c>
      <c r="K5" s="34">
        <v>210000</v>
      </c>
      <c r="L5" s="7" t="s">
        <v>10</v>
      </c>
    </row>
    <row r="6" spans="1:12" ht="15" customHeight="1" x14ac:dyDescent="0.2">
      <c r="A6" s="7" t="s">
        <v>101</v>
      </c>
      <c r="B6" s="30">
        <v>46217</v>
      </c>
      <c r="C6" s="7" t="s">
        <v>102</v>
      </c>
      <c r="D6" s="7" t="s">
        <v>103</v>
      </c>
      <c r="E6" s="31">
        <f t="shared" si="0"/>
        <v>46245</v>
      </c>
      <c r="F6" s="30">
        <v>46239</v>
      </c>
      <c r="G6" s="32" t="str">
        <f t="shared" ca="1" si="1"/>
        <v/>
      </c>
      <c r="H6" s="31">
        <f t="shared" si="2"/>
        <v>46259</v>
      </c>
      <c r="I6" s="30"/>
      <c r="J6" s="33" t="s">
        <v>104</v>
      </c>
      <c r="K6" s="34">
        <v>156000</v>
      </c>
      <c r="L6" s="7" t="s">
        <v>96</v>
      </c>
    </row>
    <row r="7" spans="1:12" ht="15" customHeight="1" x14ac:dyDescent="0.2">
      <c r="A7" s="7" t="s">
        <v>105</v>
      </c>
      <c r="B7" s="30">
        <v>46244</v>
      </c>
      <c r="C7" s="7" t="s">
        <v>106</v>
      </c>
      <c r="D7" s="7" t="s">
        <v>107</v>
      </c>
      <c r="E7" s="31">
        <f t="shared" si="0"/>
        <v>46272</v>
      </c>
      <c r="F7" s="30">
        <v>46262</v>
      </c>
      <c r="G7" s="32" t="str">
        <f t="shared" ca="1" si="1"/>
        <v/>
      </c>
      <c r="H7" s="31">
        <f t="shared" si="2"/>
        <v>46286</v>
      </c>
      <c r="I7" s="30"/>
      <c r="J7" s="33" t="str">
        <f t="shared" ref="J7:J38" si="3">IF(B7="","",IF(F7&lt;&gt;"","SENT",IF(G7&lt;0,"OVERDUE",IF(G7&lt;=7,"THIS WEEK","OPEN"))))</f>
        <v>SENT</v>
      </c>
      <c r="K7" s="34">
        <v>97300</v>
      </c>
      <c r="L7" s="7" t="s">
        <v>108</v>
      </c>
    </row>
    <row r="8" spans="1:12" ht="15" customHeight="1" x14ac:dyDescent="0.2">
      <c r="A8" s="7" t="s">
        <v>109</v>
      </c>
      <c r="B8" s="30">
        <v>46273</v>
      </c>
      <c r="C8" s="7" t="s">
        <v>110</v>
      </c>
      <c r="D8" s="7" t="s">
        <v>86</v>
      </c>
      <c r="E8" s="31">
        <f t="shared" si="0"/>
        <v>46301</v>
      </c>
      <c r="F8" s="30">
        <v>46295</v>
      </c>
      <c r="G8" s="32" t="str">
        <f t="shared" ca="1" si="1"/>
        <v/>
      </c>
      <c r="H8" s="31">
        <f t="shared" si="2"/>
        <v>46315</v>
      </c>
      <c r="I8" s="30"/>
      <c r="J8" s="33" t="str">
        <f t="shared" si="3"/>
        <v>SENT</v>
      </c>
      <c r="K8" s="34">
        <v>340000</v>
      </c>
      <c r="L8" s="7" t="s">
        <v>91</v>
      </c>
    </row>
    <row r="9" spans="1:12" ht="15" customHeight="1" x14ac:dyDescent="0.2">
      <c r="A9" s="7" t="s">
        <v>111</v>
      </c>
      <c r="B9" s="30">
        <v>46286</v>
      </c>
      <c r="C9" s="7" t="s">
        <v>112</v>
      </c>
      <c r="D9" s="7" t="s">
        <v>113</v>
      </c>
      <c r="E9" s="31">
        <f t="shared" si="0"/>
        <v>46314</v>
      </c>
      <c r="F9" s="30"/>
      <c r="G9" s="32">
        <f t="shared" ca="1" si="1"/>
        <v>-8</v>
      </c>
      <c r="H9" s="31">
        <f t="shared" si="2"/>
        <v>46328</v>
      </c>
      <c r="I9" s="30"/>
      <c r="J9" s="33" t="str">
        <f t="shared" ca="1" si="3"/>
        <v>OVERDUE</v>
      </c>
      <c r="K9" s="34">
        <v>62000</v>
      </c>
      <c r="L9" s="7" t="s">
        <v>108</v>
      </c>
    </row>
    <row r="10" spans="1:12" ht="15" customHeight="1" x14ac:dyDescent="0.2">
      <c r="A10" s="7" t="s">
        <v>114</v>
      </c>
      <c r="B10" s="30">
        <v>46297</v>
      </c>
      <c r="C10" s="7" t="s">
        <v>115</v>
      </c>
      <c r="D10" s="7" t="s">
        <v>116</v>
      </c>
      <c r="E10" s="31">
        <f t="shared" si="0"/>
        <v>46325</v>
      </c>
      <c r="F10" s="30"/>
      <c r="G10" s="32">
        <f t="shared" ca="1" si="1"/>
        <v>3</v>
      </c>
      <c r="H10" s="31">
        <f t="shared" si="2"/>
        <v>46339</v>
      </c>
      <c r="I10" s="30"/>
      <c r="J10" s="33" t="str">
        <f t="shared" ca="1" si="3"/>
        <v>THIS WEEK</v>
      </c>
      <c r="K10" s="34">
        <v>18750</v>
      </c>
      <c r="L10" s="7" t="s">
        <v>91</v>
      </c>
    </row>
    <row r="11" spans="1:12" ht="15" customHeight="1" x14ac:dyDescent="0.2">
      <c r="A11" s="7" t="s">
        <v>117</v>
      </c>
      <c r="B11" s="30">
        <v>46307</v>
      </c>
      <c r="C11" s="7" t="s">
        <v>118</v>
      </c>
      <c r="D11" s="7" t="s">
        <v>119</v>
      </c>
      <c r="E11" s="31">
        <f t="shared" si="0"/>
        <v>46335</v>
      </c>
      <c r="F11" s="30"/>
      <c r="G11" s="32">
        <f t="shared" ca="1" si="1"/>
        <v>13</v>
      </c>
      <c r="H11" s="31">
        <f t="shared" si="2"/>
        <v>46349</v>
      </c>
      <c r="I11" s="30"/>
      <c r="J11" s="33" t="str">
        <f t="shared" ca="1" si="3"/>
        <v>OPEN</v>
      </c>
      <c r="K11" s="34">
        <v>128400</v>
      </c>
      <c r="L11" s="7" t="s">
        <v>10</v>
      </c>
    </row>
    <row r="12" spans="1:12" ht="15" customHeight="1" x14ac:dyDescent="0.2">
      <c r="A12" s="7" t="s">
        <v>120</v>
      </c>
      <c r="B12" s="30">
        <v>46315</v>
      </c>
      <c r="C12" s="7" t="s">
        <v>121</v>
      </c>
      <c r="D12" s="7" t="s">
        <v>122</v>
      </c>
      <c r="E12" s="31">
        <f t="shared" si="0"/>
        <v>46343</v>
      </c>
      <c r="F12" s="30"/>
      <c r="G12" s="32">
        <f t="shared" ca="1" si="1"/>
        <v>21</v>
      </c>
      <c r="H12" s="31">
        <f t="shared" si="2"/>
        <v>46357</v>
      </c>
      <c r="I12" s="30"/>
      <c r="J12" s="33" t="str">
        <f t="shared" ca="1" si="3"/>
        <v>OPEN</v>
      </c>
      <c r="K12" s="34">
        <v>22000</v>
      </c>
      <c r="L12" s="7" t="s">
        <v>10</v>
      </c>
    </row>
    <row r="13" spans="1:12" ht="15" customHeight="1" x14ac:dyDescent="0.2">
      <c r="A13" s="7" t="s">
        <v>123</v>
      </c>
      <c r="B13" s="30">
        <v>46279</v>
      </c>
      <c r="C13" s="7" t="s">
        <v>124</v>
      </c>
      <c r="D13" s="7" t="s">
        <v>89</v>
      </c>
      <c r="E13" s="31">
        <f t="shared" si="0"/>
        <v>46307</v>
      </c>
      <c r="F13" s="30"/>
      <c r="G13" s="32">
        <f t="shared" ca="1" si="1"/>
        <v>-15</v>
      </c>
      <c r="H13" s="31">
        <f t="shared" si="2"/>
        <v>46321</v>
      </c>
      <c r="I13" s="30"/>
      <c r="J13" s="33" t="str">
        <f t="shared" ca="1" si="3"/>
        <v>OVERDUE</v>
      </c>
      <c r="K13" s="34">
        <v>35600</v>
      </c>
      <c r="L13" s="7" t="s">
        <v>96</v>
      </c>
    </row>
    <row r="14" spans="1:12" ht="15" customHeight="1" x14ac:dyDescent="0.2">
      <c r="A14" s="7"/>
      <c r="B14" s="30"/>
      <c r="C14" s="7"/>
      <c r="D14" s="7"/>
      <c r="E14" s="31" t="str">
        <f t="shared" si="0"/>
        <v/>
      </c>
      <c r="F14" s="30"/>
      <c r="G14" s="32" t="str">
        <f t="shared" ca="1" si="1"/>
        <v/>
      </c>
      <c r="H14" s="31" t="str">
        <f t="shared" si="2"/>
        <v/>
      </c>
      <c r="I14" s="30"/>
      <c r="J14" s="33" t="str">
        <f t="shared" si="3"/>
        <v/>
      </c>
      <c r="K14" s="34"/>
      <c r="L14" s="7"/>
    </row>
    <row r="15" spans="1:12" ht="15" customHeight="1" x14ac:dyDescent="0.2">
      <c r="A15" s="7"/>
      <c r="B15" s="30"/>
      <c r="C15" s="7"/>
      <c r="D15" s="7"/>
      <c r="E15" s="31" t="str">
        <f t="shared" si="0"/>
        <v/>
      </c>
      <c r="F15" s="30"/>
      <c r="G15" s="32" t="str">
        <f t="shared" ca="1" si="1"/>
        <v/>
      </c>
      <c r="H15" s="31" t="str">
        <f t="shared" si="2"/>
        <v/>
      </c>
      <c r="I15" s="30"/>
      <c r="J15" s="33" t="str">
        <f t="shared" si="3"/>
        <v/>
      </c>
      <c r="K15" s="34"/>
      <c r="L15" s="7"/>
    </row>
    <row r="16" spans="1:12" ht="15" customHeight="1" x14ac:dyDescent="0.2">
      <c r="A16" s="7"/>
      <c r="B16" s="30"/>
      <c r="C16" s="7"/>
      <c r="D16" s="7"/>
      <c r="E16" s="31" t="str">
        <f t="shared" si="0"/>
        <v/>
      </c>
      <c r="F16" s="30"/>
      <c r="G16" s="32" t="str">
        <f t="shared" ca="1" si="1"/>
        <v/>
      </c>
      <c r="H16" s="31" t="str">
        <f t="shared" si="2"/>
        <v/>
      </c>
      <c r="I16" s="30"/>
      <c r="J16" s="33" t="str">
        <f t="shared" si="3"/>
        <v/>
      </c>
      <c r="K16" s="34"/>
      <c r="L16" s="7"/>
    </row>
    <row r="17" spans="1:12" ht="15" customHeight="1" x14ac:dyDescent="0.2">
      <c r="A17" s="7"/>
      <c r="B17" s="30"/>
      <c r="C17" s="7"/>
      <c r="D17" s="7"/>
      <c r="E17" s="31" t="str">
        <f t="shared" si="0"/>
        <v/>
      </c>
      <c r="F17" s="30"/>
      <c r="G17" s="32" t="str">
        <f t="shared" ca="1" si="1"/>
        <v/>
      </c>
      <c r="H17" s="31" t="str">
        <f t="shared" si="2"/>
        <v/>
      </c>
      <c r="I17" s="30"/>
      <c r="J17" s="33" t="str">
        <f t="shared" si="3"/>
        <v/>
      </c>
      <c r="K17" s="34"/>
      <c r="L17" s="7"/>
    </row>
    <row r="18" spans="1:12" ht="15" customHeight="1" x14ac:dyDescent="0.2">
      <c r="A18" s="7"/>
      <c r="B18" s="30"/>
      <c r="C18" s="7"/>
      <c r="D18" s="7"/>
      <c r="E18" s="31" t="str">
        <f t="shared" si="0"/>
        <v/>
      </c>
      <c r="F18" s="30"/>
      <c r="G18" s="32" t="str">
        <f t="shared" ca="1" si="1"/>
        <v/>
      </c>
      <c r="H18" s="31" t="str">
        <f t="shared" si="2"/>
        <v/>
      </c>
      <c r="I18" s="30"/>
      <c r="J18" s="33" t="str">
        <f t="shared" si="3"/>
        <v/>
      </c>
      <c r="K18" s="34"/>
      <c r="L18" s="7"/>
    </row>
    <row r="19" spans="1:12" ht="15" customHeight="1" x14ac:dyDescent="0.2">
      <c r="A19" s="7"/>
      <c r="B19" s="30"/>
      <c r="C19" s="7"/>
      <c r="D19" s="7"/>
      <c r="E19" s="31" t="str">
        <f t="shared" si="0"/>
        <v/>
      </c>
      <c r="F19" s="30"/>
      <c r="G19" s="32" t="str">
        <f t="shared" ca="1" si="1"/>
        <v/>
      </c>
      <c r="H19" s="31" t="str">
        <f t="shared" si="2"/>
        <v/>
      </c>
      <c r="I19" s="30"/>
      <c r="J19" s="33" t="str">
        <f t="shared" si="3"/>
        <v/>
      </c>
      <c r="K19" s="34"/>
      <c r="L19" s="7"/>
    </row>
    <row r="20" spans="1:12" ht="15" customHeight="1" x14ac:dyDescent="0.2">
      <c r="A20" s="7"/>
      <c r="B20" s="30"/>
      <c r="C20" s="7"/>
      <c r="D20" s="7"/>
      <c r="E20" s="31" t="str">
        <f t="shared" si="0"/>
        <v/>
      </c>
      <c r="F20" s="30"/>
      <c r="G20" s="32" t="str">
        <f t="shared" ca="1" si="1"/>
        <v/>
      </c>
      <c r="H20" s="31" t="str">
        <f t="shared" si="2"/>
        <v/>
      </c>
      <c r="I20" s="30"/>
      <c r="J20" s="33" t="str">
        <f t="shared" si="3"/>
        <v/>
      </c>
      <c r="K20" s="34"/>
      <c r="L20" s="7"/>
    </row>
    <row r="21" spans="1:12" ht="15" customHeight="1" x14ac:dyDescent="0.2">
      <c r="A21" s="7"/>
      <c r="B21" s="30"/>
      <c r="C21" s="7"/>
      <c r="D21" s="7"/>
      <c r="E21" s="31" t="str">
        <f t="shared" si="0"/>
        <v/>
      </c>
      <c r="F21" s="30"/>
      <c r="G21" s="32" t="str">
        <f t="shared" ca="1" si="1"/>
        <v/>
      </c>
      <c r="H21" s="31" t="str">
        <f t="shared" si="2"/>
        <v/>
      </c>
      <c r="I21" s="30"/>
      <c r="J21" s="33" t="str">
        <f t="shared" si="3"/>
        <v/>
      </c>
      <c r="K21" s="34"/>
      <c r="L21" s="7"/>
    </row>
    <row r="22" spans="1:12" ht="15" customHeight="1" x14ac:dyDescent="0.2">
      <c r="A22" s="7"/>
      <c r="B22" s="30"/>
      <c r="C22" s="7"/>
      <c r="D22" s="7"/>
      <c r="E22" s="31" t="str">
        <f t="shared" si="0"/>
        <v/>
      </c>
      <c r="F22" s="30"/>
      <c r="G22" s="32" t="str">
        <f t="shared" ca="1" si="1"/>
        <v/>
      </c>
      <c r="H22" s="31" t="str">
        <f t="shared" si="2"/>
        <v/>
      </c>
      <c r="I22" s="30"/>
      <c r="J22" s="33" t="str">
        <f t="shared" si="3"/>
        <v/>
      </c>
      <c r="K22" s="34"/>
      <c r="L22" s="7"/>
    </row>
    <row r="23" spans="1:12" ht="15" customHeight="1" x14ac:dyDescent="0.2">
      <c r="A23" s="7"/>
      <c r="B23" s="30"/>
      <c r="C23" s="7"/>
      <c r="D23" s="7"/>
      <c r="E23" s="31" t="str">
        <f t="shared" si="0"/>
        <v/>
      </c>
      <c r="F23" s="30"/>
      <c r="G23" s="32" t="str">
        <f t="shared" ca="1" si="1"/>
        <v/>
      </c>
      <c r="H23" s="31" t="str">
        <f t="shared" si="2"/>
        <v/>
      </c>
      <c r="I23" s="30"/>
      <c r="J23" s="33" t="str">
        <f t="shared" si="3"/>
        <v/>
      </c>
      <c r="K23" s="34"/>
      <c r="L23" s="7"/>
    </row>
    <row r="24" spans="1:12" ht="15" customHeight="1" x14ac:dyDescent="0.2">
      <c r="A24" s="7"/>
      <c r="B24" s="30"/>
      <c r="C24" s="7"/>
      <c r="D24" s="7"/>
      <c r="E24" s="31" t="str">
        <f t="shared" si="0"/>
        <v/>
      </c>
      <c r="F24" s="30"/>
      <c r="G24" s="32" t="str">
        <f t="shared" ca="1" si="1"/>
        <v/>
      </c>
      <c r="H24" s="31" t="str">
        <f t="shared" si="2"/>
        <v/>
      </c>
      <c r="I24" s="30"/>
      <c r="J24" s="33" t="str">
        <f t="shared" si="3"/>
        <v/>
      </c>
      <c r="K24" s="34"/>
      <c r="L24" s="7"/>
    </row>
    <row r="25" spans="1:12" ht="15" customHeight="1" x14ac:dyDescent="0.2">
      <c r="A25" s="7"/>
      <c r="B25" s="30"/>
      <c r="C25" s="7"/>
      <c r="D25" s="7"/>
      <c r="E25" s="31" t="str">
        <f t="shared" si="0"/>
        <v/>
      </c>
      <c r="F25" s="30"/>
      <c r="G25" s="32" t="str">
        <f t="shared" ca="1" si="1"/>
        <v/>
      </c>
      <c r="H25" s="31" t="str">
        <f t="shared" si="2"/>
        <v/>
      </c>
      <c r="I25" s="30"/>
      <c r="J25" s="33" t="str">
        <f t="shared" si="3"/>
        <v/>
      </c>
      <c r="K25" s="34"/>
      <c r="L25" s="7"/>
    </row>
    <row r="26" spans="1:12" ht="15" customHeight="1" x14ac:dyDescent="0.2">
      <c r="A26" s="7"/>
      <c r="B26" s="30"/>
      <c r="C26" s="7"/>
      <c r="D26" s="7"/>
      <c r="E26" s="31" t="str">
        <f t="shared" si="0"/>
        <v/>
      </c>
      <c r="F26" s="30"/>
      <c r="G26" s="32" t="str">
        <f t="shared" ca="1" si="1"/>
        <v/>
      </c>
      <c r="H26" s="31" t="str">
        <f t="shared" si="2"/>
        <v/>
      </c>
      <c r="I26" s="30"/>
      <c r="J26" s="33" t="str">
        <f t="shared" si="3"/>
        <v/>
      </c>
      <c r="K26" s="34"/>
      <c r="L26" s="7"/>
    </row>
    <row r="27" spans="1:12" ht="15" customHeight="1" x14ac:dyDescent="0.2">
      <c r="A27" s="7"/>
      <c r="B27" s="30"/>
      <c r="C27" s="7"/>
      <c r="D27" s="7"/>
      <c r="E27" s="31" t="str">
        <f t="shared" si="0"/>
        <v/>
      </c>
      <c r="F27" s="30"/>
      <c r="G27" s="32" t="str">
        <f t="shared" ca="1" si="1"/>
        <v/>
      </c>
      <c r="H27" s="31" t="str">
        <f t="shared" si="2"/>
        <v/>
      </c>
      <c r="I27" s="30"/>
      <c r="J27" s="33" t="str">
        <f t="shared" si="3"/>
        <v/>
      </c>
      <c r="K27" s="34"/>
      <c r="L27" s="7"/>
    </row>
    <row r="28" spans="1:12" ht="15" customHeight="1" x14ac:dyDescent="0.2">
      <c r="A28" s="7"/>
      <c r="B28" s="30"/>
      <c r="C28" s="7"/>
      <c r="D28" s="7"/>
      <c r="E28" s="31" t="str">
        <f t="shared" si="0"/>
        <v/>
      </c>
      <c r="F28" s="30"/>
      <c r="G28" s="32" t="str">
        <f t="shared" ca="1" si="1"/>
        <v/>
      </c>
      <c r="H28" s="31" t="str">
        <f t="shared" si="2"/>
        <v/>
      </c>
      <c r="I28" s="30"/>
      <c r="J28" s="33" t="str">
        <f t="shared" si="3"/>
        <v/>
      </c>
      <c r="K28" s="34"/>
      <c r="L28" s="7"/>
    </row>
    <row r="29" spans="1:12" ht="15" customHeight="1" x14ac:dyDescent="0.2">
      <c r="A29" s="7"/>
      <c r="B29" s="30"/>
      <c r="C29" s="7"/>
      <c r="D29" s="7"/>
      <c r="E29" s="31" t="str">
        <f t="shared" si="0"/>
        <v/>
      </c>
      <c r="F29" s="30"/>
      <c r="G29" s="32" t="str">
        <f t="shared" ca="1" si="1"/>
        <v/>
      </c>
      <c r="H29" s="31" t="str">
        <f t="shared" si="2"/>
        <v/>
      </c>
      <c r="I29" s="30"/>
      <c r="J29" s="33" t="str">
        <f t="shared" si="3"/>
        <v/>
      </c>
      <c r="K29" s="34"/>
      <c r="L29" s="7"/>
    </row>
    <row r="30" spans="1:12" ht="15" customHeight="1" x14ac:dyDescent="0.2">
      <c r="A30" s="7"/>
      <c r="B30" s="30"/>
      <c r="C30" s="7"/>
      <c r="D30" s="7"/>
      <c r="E30" s="31" t="str">
        <f t="shared" si="0"/>
        <v/>
      </c>
      <c r="F30" s="30"/>
      <c r="G30" s="32" t="str">
        <f t="shared" ca="1" si="1"/>
        <v/>
      </c>
      <c r="H30" s="31" t="str">
        <f t="shared" si="2"/>
        <v/>
      </c>
      <c r="I30" s="30"/>
      <c r="J30" s="33" t="str">
        <f t="shared" si="3"/>
        <v/>
      </c>
      <c r="K30" s="34"/>
      <c r="L30" s="7"/>
    </row>
    <row r="31" spans="1:12" ht="15" customHeight="1" x14ac:dyDescent="0.2">
      <c r="A31" s="7"/>
      <c r="B31" s="30"/>
      <c r="C31" s="7"/>
      <c r="D31" s="7"/>
      <c r="E31" s="31" t="str">
        <f t="shared" si="0"/>
        <v/>
      </c>
      <c r="F31" s="30"/>
      <c r="G31" s="32" t="str">
        <f t="shared" ca="1" si="1"/>
        <v/>
      </c>
      <c r="H31" s="31" t="str">
        <f t="shared" si="2"/>
        <v/>
      </c>
      <c r="I31" s="30"/>
      <c r="J31" s="33" t="str">
        <f t="shared" si="3"/>
        <v/>
      </c>
      <c r="K31" s="34"/>
      <c r="L31" s="7"/>
    </row>
    <row r="32" spans="1:12" ht="15" customHeight="1" x14ac:dyDescent="0.2">
      <c r="A32" s="7"/>
      <c r="B32" s="30"/>
      <c r="C32" s="7"/>
      <c r="D32" s="7"/>
      <c r="E32" s="31" t="str">
        <f t="shared" si="0"/>
        <v/>
      </c>
      <c r="F32" s="30"/>
      <c r="G32" s="32" t="str">
        <f t="shared" ca="1" si="1"/>
        <v/>
      </c>
      <c r="H32" s="31" t="str">
        <f t="shared" si="2"/>
        <v/>
      </c>
      <c r="I32" s="30"/>
      <c r="J32" s="33" t="str">
        <f t="shared" si="3"/>
        <v/>
      </c>
      <c r="K32" s="34"/>
      <c r="L32" s="7"/>
    </row>
    <row r="33" spans="1:12" ht="15" customHeight="1" x14ac:dyDescent="0.2">
      <c r="A33" s="7"/>
      <c r="B33" s="30"/>
      <c r="C33" s="7"/>
      <c r="D33" s="7"/>
      <c r="E33" s="31" t="str">
        <f t="shared" si="0"/>
        <v/>
      </c>
      <c r="F33" s="30"/>
      <c r="G33" s="32" t="str">
        <f t="shared" ca="1" si="1"/>
        <v/>
      </c>
      <c r="H33" s="31" t="str">
        <f t="shared" si="2"/>
        <v/>
      </c>
      <c r="I33" s="30"/>
      <c r="J33" s="33" t="str">
        <f t="shared" si="3"/>
        <v/>
      </c>
      <c r="K33" s="34"/>
      <c r="L33" s="7"/>
    </row>
    <row r="34" spans="1:12" ht="15" customHeight="1" x14ac:dyDescent="0.2">
      <c r="A34" s="7"/>
      <c r="B34" s="30"/>
      <c r="C34" s="7"/>
      <c r="D34" s="7"/>
      <c r="E34" s="31" t="str">
        <f t="shared" ref="E34:E65" si="4">IF(B34="","",B34+Notice_Days)</f>
        <v/>
      </c>
      <c r="F34" s="30"/>
      <c r="G34" s="32" t="str">
        <f t="shared" ref="G34:G65" ca="1" si="5">IF(OR(E34="",F34&lt;&gt;""),"",E34-TODAY())</f>
        <v/>
      </c>
      <c r="H34" s="31" t="str">
        <f t="shared" ref="H34:H65" si="6">IF(B34="","",B34+Particulars_Days)</f>
        <v/>
      </c>
      <c r="I34" s="30"/>
      <c r="J34" s="33" t="str">
        <f t="shared" si="3"/>
        <v/>
      </c>
      <c r="K34" s="34"/>
      <c r="L34" s="7"/>
    </row>
    <row r="35" spans="1:12" ht="15" customHeight="1" x14ac:dyDescent="0.2">
      <c r="A35" s="7"/>
      <c r="B35" s="30"/>
      <c r="C35" s="7"/>
      <c r="D35" s="7"/>
      <c r="E35" s="31" t="str">
        <f t="shared" si="4"/>
        <v/>
      </c>
      <c r="F35" s="30"/>
      <c r="G35" s="32" t="str">
        <f t="shared" ca="1" si="5"/>
        <v/>
      </c>
      <c r="H35" s="31" t="str">
        <f t="shared" si="6"/>
        <v/>
      </c>
      <c r="I35" s="30"/>
      <c r="J35" s="33" t="str">
        <f t="shared" si="3"/>
        <v/>
      </c>
      <c r="K35" s="34"/>
      <c r="L35" s="7"/>
    </row>
    <row r="36" spans="1:12" ht="15" customHeight="1" x14ac:dyDescent="0.2">
      <c r="A36" s="7"/>
      <c r="B36" s="30"/>
      <c r="C36" s="7"/>
      <c r="D36" s="7"/>
      <c r="E36" s="31" t="str">
        <f t="shared" si="4"/>
        <v/>
      </c>
      <c r="F36" s="30"/>
      <c r="G36" s="32" t="str">
        <f t="shared" ca="1" si="5"/>
        <v/>
      </c>
      <c r="H36" s="31" t="str">
        <f t="shared" si="6"/>
        <v/>
      </c>
      <c r="I36" s="30"/>
      <c r="J36" s="33" t="str">
        <f t="shared" si="3"/>
        <v/>
      </c>
      <c r="K36" s="34"/>
      <c r="L36" s="7"/>
    </row>
    <row r="37" spans="1:12" ht="15" customHeight="1" x14ac:dyDescent="0.2">
      <c r="A37" s="7"/>
      <c r="B37" s="30"/>
      <c r="C37" s="7"/>
      <c r="D37" s="7"/>
      <c r="E37" s="31" t="str">
        <f t="shared" si="4"/>
        <v/>
      </c>
      <c r="F37" s="30"/>
      <c r="G37" s="32" t="str">
        <f t="shared" ca="1" si="5"/>
        <v/>
      </c>
      <c r="H37" s="31" t="str">
        <f t="shared" si="6"/>
        <v/>
      </c>
      <c r="I37" s="30"/>
      <c r="J37" s="33" t="str">
        <f t="shared" si="3"/>
        <v/>
      </c>
      <c r="K37" s="34"/>
      <c r="L37" s="7"/>
    </row>
    <row r="38" spans="1:12" ht="15" customHeight="1" x14ac:dyDescent="0.2">
      <c r="A38" s="7"/>
      <c r="B38" s="30"/>
      <c r="C38" s="7"/>
      <c r="D38" s="7"/>
      <c r="E38" s="31" t="str">
        <f t="shared" si="4"/>
        <v/>
      </c>
      <c r="F38" s="30"/>
      <c r="G38" s="32" t="str">
        <f t="shared" ca="1" si="5"/>
        <v/>
      </c>
      <c r="H38" s="31" t="str">
        <f t="shared" si="6"/>
        <v/>
      </c>
      <c r="I38" s="30"/>
      <c r="J38" s="33" t="str">
        <f t="shared" si="3"/>
        <v/>
      </c>
      <c r="K38" s="34"/>
      <c r="L38" s="7"/>
    </row>
    <row r="39" spans="1:12" ht="15" customHeight="1" x14ac:dyDescent="0.2">
      <c r="A39" s="7"/>
      <c r="B39" s="30"/>
      <c r="C39" s="7"/>
      <c r="D39" s="7"/>
      <c r="E39" s="31" t="str">
        <f t="shared" si="4"/>
        <v/>
      </c>
      <c r="F39" s="30"/>
      <c r="G39" s="32" t="str">
        <f t="shared" ca="1" si="5"/>
        <v/>
      </c>
      <c r="H39" s="31" t="str">
        <f t="shared" si="6"/>
        <v/>
      </c>
      <c r="I39" s="30"/>
      <c r="J39" s="33" t="str">
        <f t="shared" ref="J39:J70" si="7">IF(B39="","",IF(F39&lt;&gt;"","SENT",IF(G39&lt;0,"OVERDUE",IF(G39&lt;=7,"THIS WEEK","OPEN"))))</f>
        <v/>
      </c>
      <c r="K39" s="34"/>
      <c r="L39" s="7"/>
    </row>
    <row r="40" spans="1:12" ht="15" customHeight="1" x14ac:dyDescent="0.2">
      <c r="A40" s="7"/>
      <c r="B40" s="30"/>
      <c r="C40" s="7"/>
      <c r="D40" s="7"/>
      <c r="E40" s="31" t="str">
        <f t="shared" si="4"/>
        <v/>
      </c>
      <c r="F40" s="30"/>
      <c r="G40" s="32" t="str">
        <f t="shared" ca="1" si="5"/>
        <v/>
      </c>
      <c r="H40" s="31" t="str">
        <f t="shared" si="6"/>
        <v/>
      </c>
      <c r="I40" s="30"/>
      <c r="J40" s="33" t="str">
        <f t="shared" si="7"/>
        <v/>
      </c>
      <c r="K40" s="34"/>
      <c r="L40" s="7"/>
    </row>
    <row r="41" spans="1:12" ht="15" customHeight="1" x14ac:dyDescent="0.2">
      <c r="A41" s="7"/>
      <c r="B41" s="30"/>
      <c r="C41" s="7"/>
      <c r="D41" s="7"/>
      <c r="E41" s="31" t="str">
        <f t="shared" si="4"/>
        <v/>
      </c>
      <c r="F41" s="30"/>
      <c r="G41" s="32" t="str">
        <f t="shared" ca="1" si="5"/>
        <v/>
      </c>
      <c r="H41" s="31" t="str">
        <f t="shared" si="6"/>
        <v/>
      </c>
      <c r="I41" s="30"/>
      <c r="J41" s="33" t="str">
        <f t="shared" si="7"/>
        <v/>
      </c>
      <c r="K41" s="34"/>
      <c r="L41" s="7"/>
    </row>
    <row r="42" spans="1:12" ht="15" customHeight="1" x14ac:dyDescent="0.2">
      <c r="A42" s="7"/>
      <c r="B42" s="30"/>
      <c r="C42" s="7"/>
      <c r="D42" s="7"/>
      <c r="E42" s="31" t="str">
        <f t="shared" si="4"/>
        <v/>
      </c>
      <c r="F42" s="30"/>
      <c r="G42" s="32" t="str">
        <f t="shared" ca="1" si="5"/>
        <v/>
      </c>
      <c r="H42" s="31" t="str">
        <f t="shared" si="6"/>
        <v/>
      </c>
      <c r="I42" s="30"/>
      <c r="J42" s="33" t="str">
        <f t="shared" si="7"/>
        <v/>
      </c>
      <c r="K42" s="34"/>
      <c r="L42" s="7"/>
    </row>
    <row r="43" spans="1:12" ht="15" customHeight="1" x14ac:dyDescent="0.2">
      <c r="A43" s="7"/>
      <c r="B43" s="30"/>
      <c r="C43" s="7"/>
      <c r="D43" s="7"/>
      <c r="E43" s="31" t="str">
        <f t="shared" si="4"/>
        <v/>
      </c>
      <c r="F43" s="30"/>
      <c r="G43" s="32" t="str">
        <f t="shared" ca="1" si="5"/>
        <v/>
      </c>
      <c r="H43" s="31" t="str">
        <f t="shared" si="6"/>
        <v/>
      </c>
      <c r="I43" s="30"/>
      <c r="J43" s="33" t="str">
        <f t="shared" si="7"/>
        <v/>
      </c>
      <c r="K43" s="34"/>
      <c r="L43" s="7"/>
    </row>
    <row r="44" spans="1:12" ht="15" customHeight="1" x14ac:dyDescent="0.2">
      <c r="A44" s="7"/>
      <c r="B44" s="30"/>
      <c r="C44" s="7"/>
      <c r="D44" s="7"/>
      <c r="E44" s="31" t="str">
        <f t="shared" si="4"/>
        <v/>
      </c>
      <c r="F44" s="30"/>
      <c r="G44" s="32" t="str">
        <f t="shared" ca="1" si="5"/>
        <v/>
      </c>
      <c r="H44" s="31" t="str">
        <f t="shared" si="6"/>
        <v/>
      </c>
      <c r="I44" s="30"/>
      <c r="J44" s="33" t="str">
        <f t="shared" si="7"/>
        <v/>
      </c>
      <c r="K44" s="34"/>
      <c r="L44" s="7"/>
    </row>
    <row r="45" spans="1:12" ht="15" customHeight="1" x14ac:dyDescent="0.2">
      <c r="A45" s="7"/>
      <c r="B45" s="30"/>
      <c r="C45" s="7"/>
      <c r="D45" s="7"/>
      <c r="E45" s="31" t="str">
        <f t="shared" si="4"/>
        <v/>
      </c>
      <c r="F45" s="30"/>
      <c r="G45" s="32" t="str">
        <f t="shared" ca="1" si="5"/>
        <v/>
      </c>
      <c r="H45" s="31" t="str">
        <f t="shared" si="6"/>
        <v/>
      </c>
      <c r="I45" s="30"/>
      <c r="J45" s="33" t="str">
        <f t="shared" si="7"/>
        <v/>
      </c>
      <c r="K45" s="34"/>
      <c r="L45" s="7"/>
    </row>
    <row r="46" spans="1:12" ht="15" customHeight="1" x14ac:dyDescent="0.2">
      <c r="A46" s="7"/>
      <c r="B46" s="30"/>
      <c r="C46" s="7"/>
      <c r="D46" s="7"/>
      <c r="E46" s="31" t="str">
        <f t="shared" si="4"/>
        <v/>
      </c>
      <c r="F46" s="30"/>
      <c r="G46" s="32" t="str">
        <f t="shared" ca="1" si="5"/>
        <v/>
      </c>
      <c r="H46" s="31" t="str">
        <f t="shared" si="6"/>
        <v/>
      </c>
      <c r="I46" s="30"/>
      <c r="J46" s="33" t="str">
        <f t="shared" si="7"/>
        <v/>
      </c>
      <c r="K46" s="34"/>
      <c r="L46" s="7"/>
    </row>
    <row r="47" spans="1:12" ht="15" customHeight="1" x14ac:dyDescent="0.2">
      <c r="A47" s="7"/>
      <c r="B47" s="30"/>
      <c r="C47" s="7"/>
      <c r="D47" s="7"/>
      <c r="E47" s="31" t="str">
        <f t="shared" si="4"/>
        <v/>
      </c>
      <c r="F47" s="30"/>
      <c r="G47" s="32" t="str">
        <f t="shared" ca="1" si="5"/>
        <v/>
      </c>
      <c r="H47" s="31" t="str">
        <f t="shared" si="6"/>
        <v/>
      </c>
      <c r="I47" s="30"/>
      <c r="J47" s="33" t="str">
        <f t="shared" si="7"/>
        <v/>
      </c>
      <c r="K47" s="34"/>
      <c r="L47" s="7"/>
    </row>
    <row r="48" spans="1:12" ht="15" customHeight="1" x14ac:dyDescent="0.2">
      <c r="A48" s="7"/>
      <c r="B48" s="30"/>
      <c r="C48" s="7"/>
      <c r="D48" s="7"/>
      <c r="E48" s="31" t="str">
        <f t="shared" si="4"/>
        <v/>
      </c>
      <c r="F48" s="30"/>
      <c r="G48" s="32" t="str">
        <f t="shared" ca="1" si="5"/>
        <v/>
      </c>
      <c r="H48" s="31" t="str">
        <f t="shared" si="6"/>
        <v/>
      </c>
      <c r="I48" s="30"/>
      <c r="J48" s="33" t="str">
        <f t="shared" si="7"/>
        <v/>
      </c>
      <c r="K48" s="34"/>
      <c r="L48" s="7"/>
    </row>
    <row r="49" spans="1:12" ht="15" customHeight="1" x14ac:dyDescent="0.2">
      <c r="A49" s="7"/>
      <c r="B49" s="30"/>
      <c r="C49" s="7"/>
      <c r="D49" s="7"/>
      <c r="E49" s="31" t="str">
        <f t="shared" si="4"/>
        <v/>
      </c>
      <c r="F49" s="30"/>
      <c r="G49" s="32" t="str">
        <f t="shared" ca="1" si="5"/>
        <v/>
      </c>
      <c r="H49" s="31" t="str">
        <f t="shared" si="6"/>
        <v/>
      </c>
      <c r="I49" s="30"/>
      <c r="J49" s="33" t="str">
        <f t="shared" si="7"/>
        <v/>
      </c>
      <c r="K49" s="34"/>
      <c r="L49" s="7"/>
    </row>
    <row r="50" spans="1:12" ht="15" customHeight="1" x14ac:dyDescent="0.2">
      <c r="A50" s="7"/>
      <c r="B50" s="30"/>
      <c r="C50" s="7"/>
      <c r="D50" s="7"/>
      <c r="E50" s="31" t="str">
        <f t="shared" si="4"/>
        <v/>
      </c>
      <c r="F50" s="30"/>
      <c r="G50" s="32" t="str">
        <f t="shared" ca="1" si="5"/>
        <v/>
      </c>
      <c r="H50" s="31" t="str">
        <f t="shared" si="6"/>
        <v/>
      </c>
      <c r="I50" s="30"/>
      <c r="J50" s="33" t="str">
        <f t="shared" si="7"/>
        <v/>
      </c>
      <c r="K50" s="34"/>
      <c r="L50" s="7"/>
    </row>
    <row r="51" spans="1:12" ht="15" customHeight="1" x14ac:dyDescent="0.2">
      <c r="A51" s="7"/>
      <c r="B51" s="30"/>
      <c r="C51" s="7"/>
      <c r="D51" s="7"/>
      <c r="E51" s="31" t="str">
        <f t="shared" si="4"/>
        <v/>
      </c>
      <c r="F51" s="30"/>
      <c r="G51" s="32" t="str">
        <f t="shared" ca="1" si="5"/>
        <v/>
      </c>
      <c r="H51" s="31" t="str">
        <f t="shared" si="6"/>
        <v/>
      </c>
      <c r="I51" s="30"/>
      <c r="J51" s="33" t="str">
        <f t="shared" si="7"/>
        <v/>
      </c>
      <c r="K51" s="34"/>
      <c r="L51" s="7"/>
    </row>
    <row r="52" spans="1:12" ht="15" customHeight="1" x14ac:dyDescent="0.2">
      <c r="A52" s="7"/>
      <c r="B52" s="30"/>
      <c r="C52" s="7"/>
      <c r="D52" s="7"/>
      <c r="E52" s="31" t="str">
        <f t="shared" si="4"/>
        <v/>
      </c>
      <c r="F52" s="30"/>
      <c r="G52" s="32" t="str">
        <f t="shared" ca="1" si="5"/>
        <v/>
      </c>
      <c r="H52" s="31" t="str">
        <f t="shared" si="6"/>
        <v/>
      </c>
      <c r="I52" s="30"/>
      <c r="J52" s="33" t="str">
        <f t="shared" si="7"/>
        <v/>
      </c>
      <c r="K52" s="34"/>
      <c r="L52" s="7"/>
    </row>
    <row r="53" spans="1:12" ht="15" customHeight="1" x14ac:dyDescent="0.2">
      <c r="A53" s="7"/>
      <c r="B53" s="30"/>
      <c r="C53" s="7"/>
      <c r="D53" s="7"/>
      <c r="E53" s="31" t="str">
        <f t="shared" si="4"/>
        <v/>
      </c>
      <c r="F53" s="30"/>
      <c r="G53" s="32" t="str">
        <f t="shared" ca="1" si="5"/>
        <v/>
      </c>
      <c r="H53" s="31" t="str">
        <f t="shared" si="6"/>
        <v/>
      </c>
      <c r="I53" s="30"/>
      <c r="J53" s="33" t="str">
        <f t="shared" si="7"/>
        <v/>
      </c>
      <c r="K53" s="34"/>
      <c r="L53" s="7"/>
    </row>
    <row r="54" spans="1:12" ht="15" customHeight="1" x14ac:dyDescent="0.2">
      <c r="A54" s="7"/>
      <c r="B54" s="30"/>
      <c r="C54" s="7"/>
      <c r="D54" s="7"/>
      <c r="E54" s="31" t="str">
        <f t="shared" si="4"/>
        <v/>
      </c>
      <c r="F54" s="30"/>
      <c r="G54" s="32" t="str">
        <f t="shared" ca="1" si="5"/>
        <v/>
      </c>
      <c r="H54" s="31" t="str">
        <f t="shared" si="6"/>
        <v/>
      </c>
      <c r="I54" s="30"/>
      <c r="J54" s="33" t="str">
        <f t="shared" si="7"/>
        <v/>
      </c>
      <c r="K54" s="34"/>
      <c r="L54" s="7"/>
    </row>
    <row r="55" spans="1:12" ht="15" customHeight="1" x14ac:dyDescent="0.2">
      <c r="A55" s="7"/>
      <c r="B55" s="30"/>
      <c r="C55" s="7"/>
      <c r="D55" s="7"/>
      <c r="E55" s="31" t="str">
        <f t="shared" si="4"/>
        <v/>
      </c>
      <c r="F55" s="30"/>
      <c r="G55" s="32" t="str">
        <f t="shared" ca="1" si="5"/>
        <v/>
      </c>
      <c r="H55" s="31" t="str">
        <f t="shared" si="6"/>
        <v/>
      </c>
      <c r="I55" s="30"/>
      <c r="J55" s="33" t="str">
        <f t="shared" si="7"/>
        <v/>
      </c>
      <c r="K55" s="34"/>
      <c r="L55" s="7"/>
    </row>
    <row r="56" spans="1:12" ht="15" customHeight="1" x14ac:dyDescent="0.2">
      <c r="A56" s="7"/>
      <c r="B56" s="30"/>
      <c r="C56" s="7"/>
      <c r="D56" s="7"/>
      <c r="E56" s="31" t="str">
        <f t="shared" si="4"/>
        <v/>
      </c>
      <c r="F56" s="30"/>
      <c r="G56" s="32" t="str">
        <f t="shared" ca="1" si="5"/>
        <v/>
      </c>
      <c r="H56" s="31" t="str">
        <f t="shared" si="6"/>
        <v/>
      </c>
      <c r="I56" s="30"/>
      <c r="J56" s="33" t="str">
        <f t="shared" si="7"/>
        <v/>
      </c>
      <c r="K56" s="34"/>
      <c r="L56" s="7"/>
    </row>
    <row r="57" spans="1:12" ht="15" customHeight="1" x14ac:dyDescent="0.2">
      <c r="A57" s="7"/>
      <c r="B57" s="30"/>
      <c r="C57" s="7"/>
      <c r="D57" s="7"/>
      <c r="E57" s="31" t="str">
        <f t="shared" si="4"/>
        <v/>
      </c>
      <c r="F57" s="30"/>
      <c r="G57" s="32" t="str">
        <f t="shared" ca="1" si="5"/>
        <v/>
      </c>
      <c r="H57" s="31" t="str">
        <f t="shared" si="6"/>
        <v/>
      </c>
      <c r="I57" s="30"/>
      <c r="J57" s="33" t="str">
        <f t="shared" si="7"/>
        <v/>
      </c>
      <c r="K57" s="34"/>
      <c r="L57" s="7"/>
    </row>
    <row r="58" spans="1:12" ht="15" customHeight="1" x14ac:dyDescent="0.2">
      <c r="A58" s="7"/>
      <c r="B58" s="30"/>
      <c r="C58" s="7"/>
      <c r="D58" s="7"/>
      <c r="E58" s="31" t="str">
        <f t="shared" si="4"/>
        <v/>
      </c>
      <c r="F58" s="30"/>
      <c r="G58" s="32" t="str">
        <f t="shared" ca="1" si="5"/>
        <v/>
      </c>
      <c r="H58" s="31" t="str">
        <f t="shared" si="6"/>
        <v/>
      </c>
      <c r="I58" s="30"/>
      <c r="J58" s="33" t="str">
        <f t="shared" si="7"/>
        <v/>
      </c>
      <c r="K58" s="34"/>
      <c r="L58" s="7"/>
    </row>
    <row r="59" spans="1:12" ht="15" customHeight="1" x14ac:dyDescent="0.2">
      <c r="A59" s="7"/>
      <c r="B59" s="30"/>
      <c r="C59" s="7"/>
      <c r="D59" s="7"/>
      <c r="E59" s="31" t="str">
        <f t="shared" si="4"/>
        <v/>
      </c>
      <c r="F59" s="30"/>
      <c r="G59" s="32" t="str">
        <f t="shared" ca="1" si="5"/>
        <v/>
      </c>
      <c r="H59" s="31" t="str">
        <f t="shared" si="6"/>
        <v/>
      </c>
      <c r="I59" s="30"/>
      <c r="J59" s="33" t="str">
        <f t="shared" si="7"/>
        <v/>
      </c>
      <c r="K59" s="34"/>
      <c r="L59" s="7"/>
    </row>
    <row r="60" spans="1:12" ht="15" customHeight="1" x14ac:dyDescent="0.2">
      <c r="A60" s="7"/>
      <c r="B60" s="30"/>
      <c r="C60" s="7"/>
      <c r="D60" s="7"/>
      <c r="E60" s="31" t="str">
        <f t="shared" si="4"/>
        <v/>
      </c>
      <c r="F60" s="30"/>
      <c r="G60" s="32" t="str">
        <f t="shared" ca="1" si="5"/>
        <v/>
      </c>
      <c r="H60" s="31" t="str">
        <f t="shared" si="6"/>
        <v/>
      </c>
      <c r="I60" s="30"/>
      <c r="J60" s="33" t="str">
        <f t="shared" si="7"/>
        <v/>
      </c>
      <c r="K60" s="34"/>
      <c r="L60" s="7"/>
    </row>
    <row r="61" spans="1:12" ht="15" customHeight="1" x14ac:dyDescent="0.2">
      <c r="A61" s="7"/>
      <c r="B61" s="30"/>
      <c r="C61" s="7"/>
      <c r="D61" s="7"/>
      <c r="E61" s="31" t="str">
        <f t="shared" si="4"/>
        <v/>
      </c>
      <c r="F61" s="30"/>
      <c r="G61" s="32" t="str">
        <f t="shared" ca="1" si="5"/>
        <v/>
      </c>
      <c r="H61" s="31" t="str">
        <f t="shared" si="6"/>
        <v/>
      </c>
      <c r="I61" s="30"/>
      <c r="J61" s="33" t="str">
        <f t="shared" si="7"/>
        <v/>
      </c>
      <c r="K61" s="34"/>
      <c r="L61" s="7"/>
    </row>
    <row r="62" spans="1:12" ht="15" customHeight="1" x14ac:dyDescent="0.2">
      <c r="A62" s="7"/>
      <c r="B62" s="30"/>
      <c r="C62" s="7"/>
      <c r="D62" s="7"/>
      <c r="E62" s="31" t="str">
        <f t="shared" si="4"/>
        <v/>
      </c>
      <c r="F62" s="30"/>
      <c r="G62" s="32" t="str">
        <f t="shared" ca="1" si="5"/>
        <v/>
      </c>
      <c r="H62" s="31" t="str">
        <f t="shared" si="6"/>
        <v/>
      </c>
      <c r="I62" s="30"/>
      <c r="J62" s="33" t="str">
        <f t="shared" si="7"/>
        <v/>
      </c>
      <c r="K62" s="34"/>
      <c r="L62" s="7"/>
    </row>
    <row r="63" spans="1:12" ht="15" customHeight="1" x14ac:dyDescent="0.2">
      <c r="A63" s="7"/>
      <c r="B63" s="30"/>
      <c r="C63" s="7"/>
      <c r="D63" s="7"/>
      <c r="E63" s="31" t="str">
        <f t="shared" si="4"/>
        <v/>
      </c>
      <c r="F63" s="30"/>
      <c r="G63" s="32" t="str">
        <f t="shared" ca="1" si="5"/>
        <v/>
      </c>
      <c r="H63" s="31" t="str">
        <f t="shared" si="6"/>
        <v/>
      </c>
      <c r="I63" s="30"/>
      <c r="J63" s="33" t="str">
        <f t="shared" si="7"/>
        <v/>
      </c>
      <c r="K63" s="34"/>
      <c r="L63" s="7"/>
    </row>
    <row r="64" spans="1:12" ht="15" customHeight="1" x14ac:dyDescent="0.2">
      <c r="A64" s="7"/>
      <c r="B64" s="30"/>
      <c r="C64" s="7"/>
      <c r="D64" s="7"/>
      <c r="E64" s="31" t="str">
        <f t="shared" si="4"/>
        <v/>
      </c>
      <c r="F64" s="30"/>
      <c r="G64" s="32" t="str">
        <f t="shared" ca="1" si="5"/>
        <v/>
      </c>
      <c r="H64" s="31" t="str">
        <f t="shared" si="6"/>
        <v/>
      </c>
      <c r="I64" s="30"/>
      <c r="J64" s="33" t="str">
        <f t="shared" si="7"/>
        <v/>
      </c>
      <c r="K64" s="34"/>
      <c r="L64" s="7"/>
    </row>
    <row r="65" spans="1:12" ht="15" customHeight="1" x14ac:dyDescent="0.2">
      <c r="A65" s="7"/>
      <c r="B65" s="30"/>
      <c r="C65" s="7"/>
      <c r="D65" s="7"/>
      <c r="E65" s="31" t="str">
        <f t="shared" si="4"/>
        <v/>
      </c>
      <c r="F65" s="30"/>
      <c r="G65" s="32" t="str">
        <f t="shared" ca="1" si="5"/>
        <v/>
      </c>
      <c r="H65" s="31" t="str">
        <f t="shared" si="6"/>
        <v/>
      </c>
      <c r="I65" s="30"/>
      <c r="J65" s="33" t="str">
        <f t="shared" si="7"/>
        <v/>
      </c>
      <c r="K65" s="34"/>
      <c r="L65" s="7"/>
    </row>
    <row r="66" spans="1:12" ht="15" customHeight="1" x14ac:dyDescent="0.2">
      <c r="A66" s="7"/>
      <c r="B66" s="30"/>
      <c r="C66" s="7"/>
      <c r="D66" s="7"/>
      <c r="E66" s="31" t="str">
        <f t="shared" ref="E66:E97" si="8">IF(B66="","",B66+Notice_Days)</f>
        <v/>
      </c>
      <c r="F66" s="30"/>
      <c r="G66" s="32" t="str">
        <f t="shared" ref="G66:G97" ca="1" si="9">IF(OR(E66="",F66&lt;&gt;""),"",E66-TODAY())</f>
        <v/>
      </c>
      <c r="H66" s="31" t="str">
        <f t="shared" ref="H66:H97" si="10">IF(B66="","",B66+Particulars_Days)</f>
        <v/>
      </c>
      <c r="I66" s="30"/>
      <c r="J66" s="33" t="str">
        <f t="shared" si="7"/>
        <v/>
      </c>
      <c r="K66" s="34"/>
      <c r="L66" s="7"/>
    </row>
    <row r="67" spans="1:12" ht="15" customHeight="1" x14ac:dyDescent="0.2">
      <c r="A67" s="7"/>
      <c r="B67" s="30"/>
      <c r="C67" s="7"/>
      <c r="D67" s="7"/>
      <c r="E67" s="31" t="str">
        <f t="shared" si="8"/>
        <v/>
      </c>
      <c r="F67" s="30"/>
      <c r="G67" s="32" t="str">
        <f t="shared" ca="1" si="9"/>
        <v/>
      </c>
      <c r="H67" s="31" t="str">
        <f t="shared" si="10"/>
        <v/>
      </c>
      <c r="I67" s="30"/>
      <c r="J67" s="33" t="str">
        <f t="shared" si="7"/>
        <v/>
      </c>
      <c r="K67" s="34"/>
      <c r="L67" s="7"/>
    </row>
    <row r="68" spans="1:12" ht="15" customHeight="1" x14ac:dyDescent="0.2">
      <c r="A68" s="7"/>
      <c r="B68" s="30"/>
      <c r="C68" s="7"/>
      <c r="D68" s="7"/>
      <c r="E68" s="31" t="str">
        <f t="shared" si="8"/>
        <v/>
      </c>
      <c r="F68" s="30"/>
      <c r="G68" s="32" t="str">
        <f t="shared" ca="1" si="9"/>
        <v/>
      </c>
      <c r="H68" s="31" t="str">
        <f t="shared" si="10"/>
        <v/>
      </c>
      <c r="I68" s="30"/>
      <c r="J68" s="33" t="str">
        <f t="shared" si="7"/>
        <v/>
      </c>
      <c r="K68" s="34"/>
      <c r="L68" s="7"/>
    </row>
    <row r="69" spans="1:12" ht="15" customHeight="1" x14ac:dyDescent="0.2">
      <c r="A69" s="7"/>
      <c r="B69" s="30"/>
      <c r="C69" s="7"/>
      <c r="D69" s="7"/>
      <c r="E69" s="31" t="str">
        <f t="shared" si="8"/>
        <v/>
      </c>
      <c r="F69" s="30"/>
      <c r="G69" s="32" t="str">
        <f t="shared" ca="1" si="9"/>
        <v/>
      </c>
      <c r="H69" s="31" t="str">
        <f t="shared" si="10"/>
        <v/>
      </c>
      <c r="I69" s="30"/>
      <c r="J69" s="33" t="str">
        <f t="shared" si="7"/>
        <v/>
      </c>
      <c r="K69" s="34"/>
      <c r="L69" s="7"/>
    </row>
    <row r="70" spans="1:12" ht="15" customHeight="1" x14ac:dyDescent="0.2">
      <c r="A70" s="7"/>
      <c r="B70" s="30"/>
      <c r="C70" s="7"/>
      <c r="D70" s="7"/>
      <c r="E70" s="31" t="str">
        <f t="shared" si="8"/>
        <v/>
      </c>
      <c r="F70" s="30"/>
      <c r="G70" s="32" t="str">
        <f t="shared" ca="1" si="9"/>
        <v/>
      </c>
      <c r="H70" s="31" t="str">
        <f t="shared" si="10"/>
        <v/>
      </c>
      <c r="I70" s="30"/>
      <c r="J70" s="33" t="str">
        <f t="shared" si="7"/>
        <v/>
      </c>
      <c r="K70" s="34"/>
      <c r="L70" s="7"/>
    </row>
    <row r="71" spans="1:12" ht="15" customHeight="1" x14ac:dyDescent="0.2">
      <c r="A71" s="7"/>
      <c r="B71" s="30"/>
      <c r="C71" s="7"/>
      <c r="D71" s="7"/>
      <c r="E71" s="31" t="str">
        <f t="shared" si="8"/>
        <v/>
      </c>
      <c r="F71" s="30"/>
      <c r="G71" s="32" t="str">
        <f t="shared" ca="1" si="9"/>
        <v/>
      </c>
      <c r="H71" s="31" t="str">
        <f t="shared" si="10"/>
        <v/>
      </c>
      <c r="I71" s="30"/>
      <c r="J71" s="33" t="str">
        <f t="shared" ref="J71:J102" si="11">IF(B71="","",IF(F71&lt;&gt;"","SENT",IF(G71&lt;0,"OVERDUE",IF(G71&lt;=7,"THIS WEEK","OPEN"))))</f>
        <v/>
      </c>
      <c r="K71" s="34"/>
      <c r="L71" s="7"/>
    </row>
    <row r="72" spans="1:12" ht="15" customHeight="1" x14ac:dyDescent="0.2">
      <c r="A72" s="7"/>
      <c r="B72" s="30"/>
      <c r="C72" s="7"/>
      <c r="D72" s="7"/>
      <c r="E72" s="31" t="str">
        <f t="shared" si="8"/>
        <v/>
      </c>
      <c r="F72" s="30"/>
      <c r="G72" s="32" t="str">
        <f t="shared" ca="1" si="9"/>
        <v/>
      </c>
      <c r="H72" s="31" t="str">
        <f t="shared" si="10"/>
        <v/>
      </c>
      <c r="I72" s="30"/>
      <c r="J72" s="33" t="str">
        <f t="shared" si="11"/>
        <v/>
      </c>
      <c r="K72" s="34"/>
      <c r="L72" s="7"/>
    </row>
    <row r="73" spans="1:12" ht="15" customHeight="1" x14ac:dyDescent="0.2">
      <c r="A73" s="7"/>
      <c r="B73" s="30"/>
      <c r="C73" s="7"/>
      <c r="D73" s="7"/>
      <c r="E73" s="31" t="str">
        <f t="shared" si="8"/>
        <v/>
      </c>
      <c r="F73" s="30"/>
      <c r="G73" s="32" t="str">
        <f t="shared" ca="1" si="9"/>
        <v/>
      </c>
      <c r="H73" s="31" t="str">
        <f t="shared" si="10"/>
        <v/>
      </c>
      <c r="I73" s="30"/>
      <c r="J73" s="33" t="str">
        <f t="shared" si="11"/>
        <v/>
      </c>
      <c r="K73" s="34"/>
      <c r="L73" s="7"/>
    </row>
    <row r="74" spans="1:12" ht="15" customHeight="1" x14ac:dyDescent="0.2">
      <c r="A74" s="7"/>
      <c r="B74" s="30"/>
      <c r="C74" s="7"/>
      <c r="D74" s="7"/>
      <c r="E74" s="31" t="str">
        <f t="shared" si="8"/>
        <v/>
      </c>
      <c r="F74" s="30"/>
      <c r="G74" s="32" t="str">
        <f t="shared" ca="1" si="9"/>
        <v/>
      </c>
      <c r="H74" s="31" t="str">
        <f t="shared" si="10"/>
        <v/>
      </c>
      <c r="I74" s="30"/>
      <c r="J74" s="33" t="str">
        <f t="shared" si="11"/>
        <v/>
      </c>
      <c r="K74" s="34"/>
      <c r="L74" s="7"/>
    </row>
    <row r="75" spans="1:12" ht="15" customHeight="1" x14ac:dyDescent="0.2">
      <c r="A75" s="7"/>
      <c r="B75" s="30"/>
      <c r="C75" s="7"/>
      <c r="D75" s="7"/>
      <c r="E75" s="31" t="str">
        <f t="shared" si="8"/>
        <v/>
      </c>
      <c r="F75" s="30"/>
      <c r="G75" s="32" t="str">
        <f t="shared" ca="1" si="9"/>
        <v/>
      </c>
      <c r="H75" s="31" t="str">
        <f t="shared" si="10"/>
        <v/>
      </c>
      <c r="I75" s="30"/>
      <c r="J75" s="33" t="str">
        <f t="shared" si="11"/>
        <v/>
      </c>
      <c r="K75" s="34"/>
      <c r="L75" s="7"/>
    </row>
    <row r="76" spans="1:12" ht="15" customHeight="1" x14ac:dyDescent="0.2">
      <c r="A76" s="7"/>
      <c r="B76" s="30"/>
      <c r="C76" s="7"/>
      <c r="D76" s="7"/>
      <c r="E76" s="31" t="str">
        <f t="shared" si="8"/>
        <v/>
      </c>
      <c r="F76" s="30"/>
      <c r="G76" s="32" t="str">
        <f t="shared" ca="1" si="9"/>
        <v/>
      </c>
      <c r="H76" s="31" t="str">
        <f t="shared" si="10"/>
        <v/>
      </c>
      <c r="I76" s="30"/>
      <c r="J76" s="33" t="str">
        <f t="shared" si="11"/>
        <v/>
      </c>
      <c r="K76" s="34"/>
      <c r="L76" s="7"/>
    </row>
    <row r="77" spans="1:12" ht="15" customHeight="1" x14ac:dyDescent="0.2">
      <c r="A77" s="7"/>
      <c r="B77" s="30"/>
      <c r="C77" s="7"/>
      <c r="D77" s="7"/>
      <c r="E77" s="31" t="str">
        <f t="shared" si="8"/>
        <v/>
      </c>
      <c r="F77" s="30"/>
      <c r="G77" s="32" t="str">
        <f t="shared" ca="1" si="9"/>
        <v/>
      </c>
      <c r="H77" s="31" t="str">
        <f t="shared" si="10"/>
        <v/>
      </c>
      <c r="I77" s="30"/>
      <c r="J77" s="33" t="str">
        <f t="shared" si="11"/>
        <v/>
      </c>
      <c r="K77" s="34"/>
      <c r="L77" s="7"/>
    </row>
    <row r="78" spans="1:12" ht="15" customHeight="1" x14ac:dyDescent="0.2">
      <c r="A78" s="7"/>
      <c r="B78" s="30"/>
      <c r="C78" s="7"/>
      <c r="D78" s="7"/>
      <c r="E78" s="31" t="str">
        <f t="shared" si="8"/>
        <v/>
      </c>
      <c r="F78" s="30"/>
      <c r="G78" s="32" t="str">
        <f t="shared" ca="1" si="9"/>
        <v/>
      </c>
      <c r="H78" s="31" t="str">
        <f t="shared" si="10"/>
        <v/>
      </c>
      <c r="I78" s="30"/>
      <c r="J78" s="33" t="str">
        <f t="shared" si="11"/>
        <v/>
      </c>
      <c r="K78" s="34"/>
      <c r="L78" s="7"/>
    </row>
    <row r="79" spans="1:12" ht="15" customHeight="1" x14ac:dyDescent="0.2">
      <c r="A79" s="7"/>
      <c r="B79" s="30"/>
      <c r="C79" s="7"/>
      <c r="D79" s="7"/>
      <c r="E79" s="31" t="str">
        <f t="shared" si="8"/>
        <v/>
      </c>
      <c r="F79" s="30"/>
      <c r="G79" s="32" t="str">
        <f t="shared" ca="1" si="9"/>
        <v/>
      </c>
      <c r="H79" s="31" t="str">
        <f t="shared" si="10"/>
        <v/>
      </c>
      <c r="I79" s="30"/>
      <c r="J79" s="33" t="str">
        <f t="shared" si="11"/>
        <v/>
      </c>
      <c r="K79" s="34"/>
      <c r="L79" s="7"/>
    </row>
    <row r="80" spans="1:12" ht="15" customHeight="1" x14ac:dyDescent="0.2">
      <c r="A80" s="7"/>
      <c r="B80" s="30"/>
      <c r="C80" s="7"/>
      <c r="D80" s="7"/>
      <c r="E80" s="31" t="str">
        <f t="shared" si="8"/>
        <v/>
      </c>
      <c r="F80" s="30"/>
      <c r="G80" s="32" t="str">
        <f t="shared" ca="1" si="9"/>
        <v/>
      </c>
      <c r="H80" s="31" t="str">
        <f t="shared" si="10"/>
        <v/>
      </c>
      <c r="I80" s="30"/>
      <c r="J80" s="33" t="str">
        <f t="shared" si="11"/>
        <v/>
      </c>
      <c r="K80" s="34"/>
      <c r="L80" s="7"/>
    </row>
    <row r="81" spans="1:12" ht="15" customHeight="1" x14ac:dyDescent="0.2">
      <c r="A81" s="7"/>
      <c r="B81" s="30"/>
      <c r="C81" s="7"/>
      <c r="D81" s="7"/>
      <c r="E81" s="31" t="str">
        <f t="shared" si="8"/>
        <v/>
      </c>
      <c r="F81" s="30"/>
      <c r="G81" s="32" t="str">
        <f t="shared" ca="1" si="9"/>
        <v/>
      </c>
      <c r="H81" s="31" t="str">
        <f t="shared" si="10"/>
        <v/>
      </c>
      <c r="I81" s="30"/>
      <c r="J81" s="33" t="str">
        <f t="shared" si="11"/>
        <v/>
      </c>
      <c r="K81" s="34"/>
      <c r="L81" s="7"/>
    </row>
    <row r="82" spans="1:12" ht="15" customHeight="1" x14ac:dyDescent="0.2">
      <c r="A82" s="7"/>
      <c r="B82" s="30"/>
      <c r="C82" s="7"/>
      <c r="D82" s="7"/>
      <c r="E82" s="31" t="str">
        <f t="shared" si="8"/>
        <v/>
      </c>
      <c r="F82" s="30"/>
      <c r="G82" s="32" t="str">
        <f t="shared" ca="1" si="9"/>
        <v/>
      </c>
      <c r="H82" s="31" t="str">
        <f t="shared" si="10"/>
        <v/>
      </c>
      <c r="I82" s="30"/>
      <c r="J82" s="33" t="str">
        <f t="shared" si="11"/>
        <v/>
      </c>
      <c r="K82" s="34"/>
      <c r="L82" s="7"/>
    </row>
    <row r="83" spans="1:12" ht="15" customHeight="1" x14ac:dyDescent="0.2">
      <c r="A83" s="7"/>
      <c r="B83" s="30"/>
      <c r="C83" s="7"/>
      <c r="D83" s="7"/>
      <c r="E83" s="31" t="str">
        <f t="shared" si="8"/>
        <v/>
      </c>
      <c r="F83" s="30"/>
      <c r="G83" s="32" t="str">
        <f t="shared" ca="1" si="9"/>
        <v/>
      </c>
      <c r="H83" s="31" t="str">
        <f t="shared" si="10"/>
        <v/>
      </c>
      <c r="I83" s="30"/>
      <c r="J83" s="33" t="str">
        <f t="shared" si="11"/>
        <v/>
      </c>
      <c r="K83" s="34"/>
      <c r="L83" s="7"/>
    </row>
    <row r="84" spans="1:12" ht="15" customHeight="1" x14ac:dyDescent="0.2">
      <c r="A84" s="7"/>
      <c r="B84" s="30"/>
      <c r="C84" s="7"/>
      <c r="D84" s="7"/>
      <c r="E84" s="31" t="str">
        <f t="shared" si="8"/>
        <v/>
      </c>
      <c r="F84" s="30"/>
      <c r="G84" s="32" t="str">
        <f t="shared" ca="1" si="9"/>
        <v/>
      </c>
      <c r="H84" s="31" t="str">
        <f t="shared" si="10"/>
        <v/>
      </c>
      <c r="I84" s="30"/>
      <c r="J84" s="33" t="str">
        <f t="shared" si="11"/>
        <v/>
      </c>
      <c r="K84" s="34"/>
      <c r="L84" s="7"/>
    </row>
    <row r="85" spans="1:12" ht="15" customHeight="1" x14ac:dyDescent="0.2">
      <c r="A85" s="7"/>
      <c r="B85" s="30"/>
      <c r="C85" s="7"/>
      <c r="D85" s="7"/>
      <c r="E85" s="31" t="str">
        <f t="shared" si="8"/>
        <v/>
      </c>
      <c r="F85" s="30"/>
      <c r="G85" s="32" t="str">
        <f t="shared" ca="1" si="9"/>
        <v/>
      </c>
      <c r="H85" s="31" t="str">
        <f t="shared" si="10"/>
        <v/>
      </c>
      <c r="I85" s="30"/>
      <c r="J85" s="33" t="str">
        <f t="shared" si="11"/>
        <v/>
      </c>
      <c r="K85" s="34"/>
      <c r="L85" s="7"/>
    </row>
    <row r="86" spans="1:12" ht="15" customHeight="1" x14ac:dyDescent="0.2">
      <c r="A86" s="7"/>
      <c r="B86" s="30"/>
      <c r="C86" s="7"/>
      <c r="D86" s="7"/>
      <c r="E86" s="31" t="str">
        <f t="shared" si="8"/>
        <v/>
      </c>
      <c r="F86" s="30"/>
      <c r="G86" s="32" t="str">
        <f t="shared" ca="1" si="9"/>
        <v/>
      </c>
      <c r="H86" s="31" t="str">
        <f t="shared" si="10"/>
        <v/>
      </c>
      <c r="I86" s="30"/>
      <c r="J86" s="33" t="str">
        <f t="shared" si="11"/>
        <v/>
      </c>
      <c r="K86" s="34"/>
      <c r="L86" s="7"/>
    </row>
    <row r="87" spans="1:12" ht="15" customHeight="1" x14ac:dyDescent="0.2">
      <c r="A87" s="7"/>
      <c r="B87" s="30"/>
      <c r="C87" s="7"/>
      <c r="D87" s="7"/>
      <c r="E87" s="31" t="str">
        <f t="shared" si="8"/>
        <v/>
      </c>
      <c r="F87" s="30"/>
      <c r="G87" s="32" t="str">
        <f t="shared" ca="1" si="9"/>
        <v/>
      </c>
      <c r="H87" s="31" t="str">
        <f t="shared" si="10"/>
        <v/>
      </c>
      <c r="I87" s="30"/>
      <c r="J87" s="33" t="str">
        <f t="shared" si="11"/>
        <v/>
      </c>
      <c r="K87" s="34"/>
      <c r="L87" s="7"/>
    </row>
    <row r="88" spans="1:12" ht="15" customHeight="1" x14ac:dyDescent="0.2">
      <c r="A88" s="7"/>
      <c r="B88" s="30"/>
      <c r="C88" s="7"/>
      <c r="D88" s="7"/>
      <c r="E88" s="31" t="str">
        <f t="shared" si="8"/>
        <v/>
      </c>
      <c r="F88" s="30"/>
      <c r="G88" s="32" t="str">
        <f t="shared" ca="1" si="9"/>
        <v/>
      </c>
      <c r="H88" s="31" t="str">
        <f t="shared" si="10"/>
        <v/>
      </c>
      <c r="I88" s="30"/>
      <c r="J88" s="33" t="str">
        <f t="shared" si="11"/>
        <v/>
      </c>
      <c r="K88" s="34"/>
      <c r="L88" s="7"/>
    </row>
    <row r="89" spans="1:12" ht="15" customHeight="1" x14ac:dyDescent="0.2">
      <c r="A89" s="7"/>
      <c r="B89" s="30"/>
      <c r="C89" s="7"/>
      <c r="D89" s="7"/>
      <c r="E89" s="31" t="str">
        <f t="shared" si="8"/>
        <v/>
      </c>
      <c r="F89" s="30"/>
      <c r="G89" s="32" t="str">
        <f t="shared" ca="1" si="9"/>
        <v/>
      </c>
      <c r="H89" s="31" t="str">
        <f t="shared" si="10"/>
        <v/>
      </c>
      <c r="I89" s="30"/>
      <c r="J89" s="33" t="str">
        <f t="shared" si="11"/>
        <v/>
      </c>
      <c r="K89" s="34"/>
      <c r="L89" s="7"/>
    </row>
    <row r="90" spans="1:12" ht="15" customHeight="1" x14ac:dyDescent="0.2">
      <c r="A90" s="7"/>
      <c r="B90" s="30"/>
      <c r="C90" s="7"/>
      <c r="D90" s="7"/>
      <c r="E90" s="31" t="str">
        <f t="shared" si="8"/>
        <v/>
      </c>
      <c r="F90" s="30"/>
      <c r="G90" s="32" t="str">
        <f t="shared" ca="1" si="9"/>
        <v/>
      </c>
      <c r="H90" s="31" t="str">
        <f t="shared" si="10"/>
        <v/>
      </c>
      <c r="I90" s="30"/>
      <c r="J90" s="33" t="str">
        <f t="shared" si="11"/>
        <v/>
      </c>
      <c r="K90" s="34"/>
      <c r="L90" s="7"/>
    </row>
    <row r="91" spans="1:12" ht="15" customHeight="1" x14ac:dyDescent="0.2">
      <c r="A91" s="7"/>
      <c r="B91" s="30"/>
      <c r="C91" s="7"/>
      <c r="D91" s="7"/>
      <c r="E91" s="31" t="str">
        <f t="shared" si="8"/>
        <v/>
      </c>
      <c r="F91" s="30"/>
      <c r="G91" s="32" t="str">
        <f t="shared" ca="1" si="9"/>
        <v/>
      </c>
      <c r="H91" s="31" t="str">
        <f t="shared" si="10"/>
        <v/>
      </c>
      <c r="I91" s="30"/>
      <c r="J91" s="33" t="str">
        <f t="shared" si="11"/>
        <v/>
      </c>
      <c r="K91" s="34"/>
      <c r="L91" s="7"/>
    </row>
    <row r="92" spans="1:12" ht="15" customHeight="1" x14ac:dyDescent="0.2">
      <c r="A92" s="7"/>
      <c r="B92" s="30"/>
      <c r="C92" s="7"/>
      <c r="D92" s="7"/>
      <c r="E92" s="31" t="str">
        <f t="shared" si="8"/>
        <v/>
      </c>
      <c r="F92" s="30"/>
      <c r="G92" s="32" t="str">
        <f t="shared" ca="1" si="9"/>
        <v/>
      </c>
      <c r="H92" s="31" t="str">
        <f t="shared" si="10"/>
        <v/>
      </c>
      <c r="I92" s="30"/>
      <c r="J92" s="33" t="str">
        <f t="shared" si="11"/>
        <v/>
      </c>
      <c r="K92" s="34"/>
      <c r="L92" s="7"/>
    </row>
    <row r="93" spans="1:12" ht="15" customHeight="1" x14ac:dyDescent="0.2">
      <c r="A93" s="7"/>
      <c r="B93" s="30"/>
      <c r="C93" s="7"/>
      <c r="D93" s="7"/>
      <c r="E93" s="31" t="str">
        <f t="shared" si="8"/>
        <v/>
      </c>
      <c r="F93" s="30"/>
      <c r="G93" s="32" t="str">
        <f t="shared" ca="1" si="9"/>
        <v/>
      </c>
      <c r="H93" s="31" t="str">
        <f t="shared" si="10"/>
        <v/>
      </c>
      <c r="I93" s="30"/>
      <c r="J93" s="33" t="str">
        <f t="shared" si="11"/>
        <v/>
      </c>
      <c r="K93" s="34"/>
      <c r="L93" s="7"/>
    </row>
    <row r="94" spans="1:12" ht="15" customHeight="1" x14ac:dyDescent="0.2">
      <c r="A94" s="7"/>
      <c r="B94" s="30"/>
      <c r="C94" s="7"/>
      <c r="D94" s="7"/>
      <c r="E94" s="31" t="str">
        <f t="shared" si="8"/>
        <v/>
      </c>
      <c r="F94" s="30"/>
      <c r="G94" s="32" t="str">
        <f t="shared" ca="1" si="9"/>
        <v/>
      </c>
      <c r="H94" s="31" t="str">
        <f t="shared" si="10"/>
        <v/>
      </c>
      <c r="I94" s="30"/>
      <c r="J94" s="33" t="str">
        <f t="shared" si="11"/>
        <v/>
      </c>
      <c r="K94" s="34"/>
      <c r="L94" s="7"/>
    </row>
    <row r="95" spans="1:12" ht="15" customHeight="1" x14ac:dyDescent="0.2">
      <c r="A95" s="7"/>
      <c r="B95" s="30"/>
      <c r="C95" s="7"/>
      <c r="D95" s="7"/>
      <c r="E95" s="31" t="str">
        <f t="shared" si="8"/>
        <v/>
      </c>
      <c r="F95" s="30"/>
      <c r="G95" s="32" t="str">
        <f t="shared" ca="1" si="9"/>
        <v/>
      </c>
      <c r="H95" s="31" t="str">
        <f t="shared" si="10"/>
        <v/>
      </c>
      <c r="I95" s="30"/>
      <c r="J95" s="33" t="str">
        <f t="shared" si="11"/>
        <v/>
      </c>
      <c r="K95" s="34"/>
      <c r="L95" s="7"/>
    </row>
    <row r="96" spans="1:12" ht="15" customHeight="1" x14ac:dyDescent="0.2">
      <c r="A96" s="7"/>
      <c r="B96" s="30"/>
      <c r="C96" s="7"/>
      <c r="D96" s="7"/>
      <c r="E96" s="31" t="str">
        <f t="shared" si="8"/>
        <v/>
      </c>
      <c r="F96" s="30"/>
      <c r="G96" s="32" t="str">
        <f t="shared" ca="1" si="9"/>
        <v/>
      </c>
      <c r="H96" s="31" t="str">
        <f t="shared" si="10"/>
        <v/>
      </c>
      <c r="I96" s="30"/>
      <c r="J96" s="33" t="str">
        <f t="shared" si="11"/>
        <v/>
      </c>
      <c r="K96" s="34"/>
      <c r="L96" s="7"/>
    </row>
    <row r="97" spans="1:12" ht="15" customHeight="1" x14ac:dyDescent="0.2">
      <c r="A97" s="7"/>
      <c r="B97" s="30"/>
      <c r="C97" s="7"/>
      <c r="D97" s="7"/>
      <c r="E97" s="31" t="str">
        <f t="shared" si="8"/>
        <v/>
      </c>
      <c r="F97" s="30"/>
      <c r="G97" s="32" t="str">
        <f t="shared" ca="1" si="9"/>
        <v/>
      </c>
      <c r="H97" s="31" t="str">
        <f t="shared" si="10"/>
        <v/>
      </c>
      <c r="I97" s="30"/>
      <c r="J97" s="33" t="str">
        <f t="shared" si="11"/>
        <v/>
      </c>
      <c r="K97" s="34"/>
      <c r="L97" s="7"/>
    </row>
    <row r="98" spans="1:12" ht="15" customHeight="1" x14ac:dyDescent="0.2">
      <c r="A98" s="7"/>
      <c r="B98" s="30"/>
      <c r="C98" s="7"/>
      <c r="D98" s="7"/>
      <c r="E98" s="31" t="str">
        <f t="shared" ref="E98:E129" si="12">IF(B98="","",B98+Notice_Days)</f>
        <v/>
      </c>
      <c r="F98" s="30"/>
      <c r="G98" s="32" t="str">
        <f t="shared" ref="G98:G129" ca="1" si="13">IF(OR(E98="",F98&lt;&gt;""),"",E98-TODAY())</f>
        <v/>
      </c>
      <c r="H98" s="31" t="str">
        <f t="shared" ref="H98:H129" si="14">IF(B98="","",B98+Particulars_Days)</f>
        <v/>
      </c>
      <c r="I98" s="30"/>
      <c r="J98" s="33" t="str">
        <f t="shared" si="11"/>
        <v/>
      </c>
      <c r="K98" s="34"/>
      <c r="L98" s="7"/>
    </row>
    <row r="99" spans="1:12" ht="15" customHeight="1" x14ac:dyDescent="0.2">
      <c r="A99" s="7"/>
      <c r="B99" s="30"/>
      <c r="C99" s="7"/>
      <c r="D99" s="7"/>
      <c r="E99" s="31" t="str">
        <f t="shared" si="12"/>
        <v/>
      </c>
      <c r="F99" s="30"/>
      <c r="G99" s="32" t="str">
        <f t="shared" ca="1" si="13"/>
        <v/>
      </c>
      <c r="H99" s="31" t="str">
        <f t="shared" si="14"/>
        <v/>
      </c>
      <c r="I99" s="30"/>
      <c r="J99" s="33" t="str">
        <f t="shared" si="11"/>
        <v/>
      </c>
      <c r="K99" s="34"/>
      <c r="L99" s="7"/>
    </row>
    <row r="100" spans="1:12" ht="15" customHeight="1" x14ac:dyDescent="0.2">
      <c r="A100" s="7"/>
      <c r="B100" s="30"/>
      <c r="C100" s="7"/>
      <c r="D100" s="7"/>
      <c r="E100" s="31" t="str">
        <f t="shared" si="12"/>
        <v/>
      </c>
      <c r="F100" s="30"/>
      <c r="G100" s="32" t="str">
        <f t="shared" ca="1" si="13"/>
        <v/>
      </c>
      <c r="H100" s="31" t="str">
        <f t="shared" si="14"/>
        <v/>
      </c>
      <c r="I100" s="30"/>
      <c r="J100" s="33" t="str">
        <f t="shared" si="11"/>
        <v/>
      </c>
      <c r="K100" s="34"/>
      <c r="L100" s="7"/>
    </row>
    <row r="101" spans="1:12" ht="15" customHeight="1" x14ac:dyDescent="0.2">
      <c r="A101" s="7"/>
      <c r="B101" s="30"/>
      <c r="C101" s="7"/>
      <c r="D101" s="7"/>
      <c r="E101" s="31" t="str">
        <f t="shared" si="12"/>
        <v/>
      </c>
      <c r="F101" s="30"/>
      <c r="G101" s="32" t="str">
        <f t="shared" ca="1" si="13"/>
        <v/>
      </c>
      <c r="H101" s="31" t="str">
        <f t="shared" si="14"/>
        <v/>
      </c>
      <c r="I101" s="30"/>
      <c r="J101" s="33" t="str">
        <f t="shared" si="11"/>
        <v/>
      </c>
      <c r="K101" s="34"/>
      <c r="L101" s="7"/>
    </row>
    <row r="102" spans="1:12" ht="15" customHeight="1" x14ac:dyDescent="0.2">
      <c r="A102" s="7"/>
      <c r="B102" s="30"/>
      <c r="C102" s="7"/>
      <c r="D102" s="7"/>
      <c r="E102" s="31" t="str">
        <f t="shared" si="12"/>
        <v/>
      </c>
      <c r="F102" s="30"/>
      <c r="G102" s="32" t="str">
        <f t="shared" ca="1" si="13"/>
        <v/>
      </c>
      <c r="H102" s="31" t="str">
        <f t="shared" si="14"/>
        <v/>
      </c>
      <c r="I102" s="30"/>
      <c r="J102" s="33" t="str">
        <f t="shared" si="11"/>
        <v/>
      </c>
      <c r="K102" s="34"/>
      <c r="L102" s="7"/>
    </row>
    <row r="103" spans="1:12" ht="15" customHeight="1" x14ac:dyDescent="0.2">
      <c r="A103" s="7"/>
      <c r="B103" s="30"/>
      <c r="C103" s="7"/>
      <c r="D103" s="7"/>
      <c r="E103" s="31" t="str">
        <f t="shared" si="12"/>
        <v/>
      </c>
      <c r="F103" s="30"/>
      <c r="G103" s="32" t="str">
        <f t="shared" ca="1" si="13"/>
        <v/>
      </c>
      <c r="H103" s="31" t="str">
        <f t="shared" si="14"/>
        <v/>
      </c>
      <c r="I103" s="30"/>
      <c r="J103" s="33" t="str">
        <f t="shared" ref="J103:J134" si="15">IF(B103="","",IF(F103&lt;&gt;"","SENT",IF(G103&lt;0,"OVERDUE",IF(G103&lt;=7,"THIS WEEK","OPEN"))))</f>
        <v/>
      </c>
      <c r="K103" s="34"/>
      <c r="L103" s="7"/>
    </row>
    <row r="104" spans="1:12" ht="15" customHeight="1" x14ac:dyDescent="0.2">
      <c r="A104" s="7"/>
      <c r="B104" s="30"/>
      <c r="C104" s="7"/>
      <c r="D104" s="7"/>
      <c r="E104" s="31" t="str">
        <f t="shared" si="12"/>
        <v/>
      </c>
      <c r="F104" s="30"/>
      <c r="G104" s="32" t="str">
        <f t="shared" ca="1" si="13"/>
        <v/>
      </c>
      <c r="H104" s="31" t="str">
        <f t="shared" si="14"/>
        <v/>
      </c>
      <c r="I104" s="30"/>
      <c r="J104" s="33" t="str">
        <f t="shared" si="15"/>
        <v/>
      </c>
      <c r="K104" s="34"/>
      <c r="L104" s="7"/>
    </row>
    <row r="105" spans="1:12" ht="15" customHeight="1" x14ac:dyDescent="0.2">
      <c r="A105" s="7"/>
      <c r="B105" s="30"/>
      <c r="C105" s="7"/>
      <c r="D105" s="7"/>
      <c r="E105" s="31" t="str">
        <f t="shared" si="12"/>
        <v/>
      </c>
      <c r="F105" s="30"/>
      <c r="G105" s="32" t="str">
        <f t="shared" ca="1" si="13"/>
        <v/>
      </c>
      <c r="H105" s="31" t="str">
        <f t="shared" si="14"/>
        <v/>
      </c>
      <c r="I105" s="30"/>
      <c r="J105" s="33" t="str">
        <f t="shared" si="15"/>
        <v/>
      </c>
      <c r="K105" s="34"/>
      <c r="L105" s="7"/>
    </row>
    <row r="106" spans="1:12" ht="15" customHeight="1" x14ac:dyDescent="0.2">
      <c r="A106" s="7"/>
      <c r="B106" s="30"/>
      <c r="C106" s="7"/>
      <c r="D106" s="7"/>
      <c r="E106" s="31" t="str">
        <f t="shared" si="12"/>
        <v/>
      </c>
      <c r="F106" s="30"/>
      <c r="G106" s="32" t="str">
        <f t="shared" ca="1" si="13"/>
        <v/>
      </c>
      <c r="H106" s="31" t="str">
        <f t="shared" si="14"/>
        <v/>
      </c>
      <c r="I106" s="30"/>
      <c r="J106" s="33" t="str">
        <f t="shared" si="15"/>
        <v/>
      </c>
      <c r="K106" s="34"/>
      <c r="L106" s="7"/>
    </row>
    <row r="107" spans="1:12" ht="15" customHeight="1" x14ac:dyDescent="0.2">
      <c r="A107" s="7"/>
      <c r="B107" s="30"/>
      <c r="C107" s="7"/>
      <c r="D107" s="7"/>
      <c r="E107" s="31" t="str">
        <f t="shared" si="12"/>
        <v/>
      </c>
      <c r="F107" s="30"/>
      <c r="G107" s="32" t="str">
        <f t="shared" ca="1" si="13"/>
        <v/>
      </c>
      <c r="H107" s="31" t="str">
        <f t="shared" si="14"/>
        <v/>
      </c>
      <c r="I107" s="30"/>
      <c r="J107" s="33" t="str">
        <f t="shared" si="15"/>
        <v/>
      </c>
      <c r="K107" s="34"/>
      <c r="L107" s="7"/>
    </row>
    <row r="108" spans="1:12" ht="15" customHeight="1" x14ac:dyDescent="0.2">
      <c r="A108" s="7"/>
      <c r="B108" s="30"/>
      <c r="C108" s="7"/>
      <c r="D108" s="7"/>
      <c r="E108" s="31" t="str">
        <f t="shared" si="12"/>
        <v/>
      </c>
      <c r="F108" s="30"/>
      <c r="G108" s="32" t="str">
        <f t="shared" ca="1" si="13"/>
        <v/>
      </c>
      <c r="H108" s="31" t="str">
        <f t="shared" si="14"/>
        <v/>
      </c>
      <c r="I108" s="30"/>
      <c r="J108" s="33" t="str">
        <f t="shared" si="15"/>
        <v/>
      </c>
      <c r="K108" s="34"/>
      <c r="L108" s="7"/>
    </row>
    <row r="109" spans="1:12" ht="15" customHeight="1" x14ac:dyDescent="0.2">
      <c r="A109" s="7"/>
      <c r="B109" s="30"/>
      <c r="C109" s="7"/>
      <c r="D109" s="7"/>
      <c r="E109" s="31" t="str">
        <f t="shared" si="12"/>
        <v/>
      </c>
      <c r="F109" s="30"/>
      <c r="G109" s="32" t="str">
        <f t="shared" ca="1" si="13"/>
        <v/>
      </c>
      <c r="H109" s="31" t="str">
        <f t="shared" si="14"/>
        <v/>
      </c>
      <c r="I109" s="30"/>
      <c r="J109" s="33" t="str">
        <f t="shared" si="15"/>
        <v/>
      </c>
      <c r="K109" s="34"/>
      <c r="L109" s="7"/>
    </row>
    <row r="110" spans="1:12" ht="15" customHeight="1" x14ac:dyDescent="0.2">
      <c r="A110" s="7"/>
      <c r="B110" s="30"/>
      <c r="C110" s="7"/>
      <c r="D110" s="7"/>
      <c r="E110" s="31" t="str">
        <f t="shared" si="12"/>
        <v/>
      </c>
      <c r="F110" s="30"/>
      <c r="G110" s="32" t="str">
        <f t="shared" ca="1" si="13"/>
        <v/>
      </c>
      <c r="H110" s="31" t="str">
        <f t="shared" si="14"/>
        <v/>
      </c>
      <c r="I110" s="30"/>
      <c r="J110" s="33" t="str">
        <f t="shared" si="15"/>
        <v/>
      </c>
      <c r="K110" s="34"/>
      <c r="L110" s="7"/>
    </row>
    <row r="111" spans="1:12" ht="15" customHeight="1" x14ac:dyDescent="0.2">
      <c r="A111" s="7"/>
      <c r="B111" s="30"/>
      <c r="C111" s="7"/>
      <c r="D111" s="7"/>
      <c r="E111" s="31" t="str">
        <f t="shared" si="12"/>
        <v/>
      </c>
      <c r="F111" s="30"/>
      <c r="G111" s="32" t="str">
        <f t="shared" ca="1" si="13"/>
        <v/>
      </c>
      <c r="H111" s="31" t="str">
        <f t="shared" si="14"/>
        <v/>
      </c>
      <c r="I111" s="30"/>
      <c r="J111" s="33" t="str">
        <f t="shared" si="15"/>
        <v/>
      </c>
      <c r="K111" s="34"/>
      <c r="L111" s="7"/>
    </row>
    <row r="112" spans="1:12" ht="15" customHeight="1" x14ac:dyDescent="0.2">
      <c r="A112" s="7"/>
      <c r="B112" s="30"/>
      <c r="C112" s="7"/>
      <c r="D112" s="7"/>
      <c r="E112" s="31" t="str">
        <f t="shared" si="12"/>
        <v/>
      </c>
      <c r="F112" s="30"/>
      <c r="G112" s="32" t="str">
        <f t="shared" ca="1" si="13"/>
        <v/>
      </c>
      <c r="H112" s="31" t="str">
        <f t="shared" si="14"/>
        <v/>
      </c>
      <c r="I112" s="30"/>
      <c r="J112" s="33" t="str">
        <f t="shared" si="15"/>
        <v/>
      </c>
      <c r="K112" s="34"/>
      <c r="L112" s="7"/>
    </row>
    <row r="113" spans="1:12" ht="15" customHeight="1" x14ac:dyDescent="0.2">
      <c r="A113" s="7"/>
      <c r="B113" s="30"/>
      <c r="C113" s="7"/>
      <c r="D113" s="7"/>
      <c r="E113" s="31" t="str">
        <f t="shared" si="12"/>
        <v/>
      </c>
      <c r="F113" s="30"/>
      <c r="G113" s="32" t="str">
        <f t="shared" ca="1" si="13"/>
        <v/>
      </c>
      <c r="H113" s="31" t="str">
        <f t="shared" si="14"/>
        <v/>
      </c>
      <c r="I113" s="30"/>
      <c r="J113" s="33" t="str">
        <f t="shared" si="15"/>
        <v/>
      </c>
      <c r="K113" s="34"/>
      <c r="L113" s="7"/>
    </row>
    <row r="114" spans="1:12" ht="15" customHeight="1" x14ac:dyDescent="0.2">
      <c r="A114" s="7"/>
      <c r="B114" s="30"/>
      <c r="C114" s="7"/>
      <c r="D114" s="7"/>
      <c r="E114" s="31" t="str">
        <f t="shared" si="12"/>
        <v/>
      </c>
      <c r="F114" s="30"/>
      <c r="G114" s="32" t="str">
        <f t="shared" ca="1" si="13"/>
        <v/>
      </c>
      <c r="H114" s="31" t="str">
        <f t="shared" si="14"/>
        <v/>
      </c>
      <c r="I114" s="30"/>
      <c r="J114" s="33" t="str">
        <f t="shared" si="15"/>
        <v/>
      </c>
      <c r="K114" s="34"/>
      <c r="L114" s="7"/>
    </row>
    <row r="115" spans="1:12" ht="15" customHeight="1" x14ac:dyDescent="0.2">
      <c r="A115" s="7"/>
      <c r="B115" s="30"/>
      <c r="C115" s="7"/>
      <c r="D115" s="7"/>
      <c r="E115" s="31" t="str">
        <f t="shared" si="12"/>
        <v/>
      </c>
      <c r="F115" s="30"/>
      <c r="G115" s="32" t="str">
        <f t="shared" ca="1" si="13"/>
        <v/>
      </c>
      <c r="H115" s="31" t="str">
        <f t="shared" si="14"/>
        <v/>
      </c>
      <c r="I115" s="30"/>
      <c r="J115" s="33" t="str">
        <f t="shared" si="15"/>
        <v/>
      </c>
      <c r="K115" s="34"/>
      <c r="L115" s="7"/>
    </row>
    <row r="116" spans="1:12" ht="15" customHeight="1" x14ac:dyDescent="0.2">
      <c r="A116" s="7"/>
      <c r="B116" s="30"/>
      <c r="C116" s="7"/>
      <c r="D116" s="7"/>
      <c r="E116" s="31" t="str">
        <f t="shared" si="12"/>
        <v/>
      </c>
      <c r="F116" s="30"/>
      <c r="G116" s="32" t="str">
        <f t="shared" ca="1" si="13"/>
        <v/>
      </c>
      <c r="H116" s="31" t="str">
        <f t="shared" si="14"/>
        <v/>
      </c>
      <c r="I116" s="30"/>
      <c r="J116" s="33" t="str">
        <f t="shared" si="15"/>
        <v/>
      </c>
      <c r="K116" s="34"/>
      <c r="L116" s="7"/>
    </row>
    <row r="117" spans="1:12" ht="15" customHeight="1" x14ac:dyDescent="0.2">
      <c r="A117" s="7"/>
      <c r="B117" s="30"/>
      <c r="C117" s="7"/>
      <c r="D117" s="7"/>
      <c r="E117" s="31" t="str">
        <f t="shared" si="12"/>
        <v/>
      </c>
      <c r="F117" s="30"/>
      <c r="G117" s="32" t="str">
        <f t="shared" ca="1" si="13"/>
        <v/>
      </c>
      <c r="H117" s="31" t="str">
        <f t="shared" si="14"/>
        <v/>
      </c>
      <c r="I117" s="30"/>
      <c r="J117" s="33" t="str">
        <f t="shared" si="15"/>
        <v/>
      </c>
      <c r="K117" s="34"/>
      <c r="L117" s="7"/>
    </row>
    <row r="118" spans="1:12" ht="15" customHeight="1" x14ac:dyDescent="0.2">
      <c r="A118" s="7"/>
      <c r="B118" s="30"/>
      <c r="C118" s="7"/>
      <c r="D118" s="7"/>
      <c r="E118" s="31" t="str">
        <f t="shared" si="12"/>
        <v/>
      </c>
      <c r="F118" s="30"/>
      <c r="G118" s="32" t="str">
        <f t="shared" ca="1" si="13"/>
        <v/>
      </c>
      <c r="H118" s="31" t="str">
        <f t="shared" si="14"/>
        <v/>
      </c>
      <c r="I118" s="30"/>
      <c r="J118" s="33" t="str">
        <f t="shared" si="15"/>
        <v/>
      </c>
      <c r="K118" s="34"/>
      <c r="L118" s="7"/>
    </row>
    <row r="119" spans="1:12" ht="15" customHeight="1" x14ac:dyDescent="0.2">
      <c r="A119" s="7"/>
      <c r="B119" s="30"/>
      <c r="C119" s="7"/>
      <c r="D119" s="7"/>
      <c r="E119" s="31" t="str">
        <f t="shared" si="12"/>
        <v/>
      </c>
      <c r="F119" s="30"/>
      <c r="G119" s="32" t="str">
        <f t="shared" ca="1" si="13"/>
        <v/>
      </c>
      <c r="H119" s="31" t="str">
        <f t="shared" si="14"/>
        <v/>
      </c>
      <c r="I119" s="30"/>
      <c r="J119" s="33" t="str">
        <f t="shared" si="15"/>
        <v/>
      </c>
      <c r="K119" s="34"/>
      <c r="L119" s="7"/>
    </row>
    <row r="120" spans="1:12" ht="15" customHeight="1" x14ac:dyDescent="0.2">
      <c r="A120" s="7"/>
      <c r="B120" s="30"/>
      <c r="C120" s="7"/>
      <c r="D120" s="7"/>
      <c r="E120" s="31" t="str">
        <f t="shared" si="12"/>
        <v/>
      </c>
      <c r="F120" s="30"/>
      <c r="G120" s="32" t="str">
        <f t="shared" ca="1" si="13"/>
        <v/>
      </c>
      <c r="H120" s="31" t="str">
        <f t="shared" si="14"/>
        <v/>
      </c>
      <c r="I120" s="30"/>
      <c r="J120" s="33" t="str">
        <f t="shared" si="15"/>
        <v/>
      </c>
      <c r="K120" s="34"/>
      <c r="L120" s="7"/>
    </row>
    <row r="121" spans="1:12" ht="15" customHeight="1" x14ac:dyDescent="0.2">
      <c r="A121" s="7"/>
      <c r="B121" s="30"/>
      <c r="C121" s="7"/>
      <c r="D121" s="7"/>
      <c r="E121" s="31" t="str">
        <f t="shared" si="12"/>
        <v/>
      </c>
      <c r="F121" s="30"/>
      <c r="G121" s="32" t="str">
        <f t="shared" ca="1" si="13"/>
        <v/>
      </c>
      <c r="H121" s="31" t="str">
        <f t="shared" si="14"/>
        <v/>
      </c>
      <c r="I121" s="30"/>
      <c r="J121" s="33" t="str">
        <f t="shared" si="15"/>
        <v/>
      </c>
      <c r="K121" s="34"/>
      <c r="L121" s="7"/>
    </row>
    <row r="122" spans="1:12" ht="15" customHeight="1" x14ac:dyDescent="0.2">
      <c r="A122" s="7"/>
      <c r="B122" s="30"/>
      <c r="C122" s="7"/>
      <c r="D122" s="7"/>
      <c r="E122" s="31" t="str">
        <f t="shared" si="12"/>
        <v/>
      </c>
      <c r="F122" s="30"/>
      <c r="G122" s="32" t="str">
        <f t="shared" ca="1" si="13"/>
        <v/>
      </c>
      <c r="H122" s="31" t="str">
        <f t="shared" si="14"/>
        <v/>
      </c>
      <c r="I122" s="30"/>
      <c r="J122" s="33" t="str">
        <f t="shared" si="15"/>
        <v/>
      </c>
      <c r="K122" s="34"/>
      <c r="L122" s="7"/>
    </row>
    <row r="123" spans="1:12" ht="15" customHeight="1" x14ac:dyDescent="0.2">
      <c r="A123" s="7"/>
      <c r="B123" s="30"/>
      <c r="C123" s="7"/>
      <c r="D123" s="7"/>
      <c r="E123" s="31" t="str">
        <f t="shared" si="12"/>
        <v/>
      </c>
      <c r="F123" s="30"/>
      <c r="G123" s="32" t="str">
        <f t="shared" ca="1" si="13"/>
        <v/>
      </c>
      <c r="H123" s="31" t="str">
        <f t="shared" si="14"/>
        <v/>
      </c>
      <c r="I123" s="30"/>
      <c r="J123" s="33" t="str">
        <f t="shared" si="15"/>
        <v/>
      </c>
      <c r="K123" s="34"/>
      <c r="L123" s="7"/>
    </row>
    <row r="124" spans="1:12" ht="15" customHeight="1" x14ac:dyDescent="0.2">
      <c r="A124" s="7"/>
      <c r="B124" s="30"/>
      <c r="C124" s="7"/>
      <c r="D124" s="7"/>
      <c r="E124" s="31" t="str">
        <f t="shared" si="12"/>
        <v/>
      </c>
      <c r="F124" s="30"/>
      <c r="G124" s="32" t="str">
        <f t="shared" ca="1" si="13"/>
        <v/>
      </c>
      <c r="H124" s="31" t="str">
        <f t="shared" si="14"/>
        <v/>
      </c>
      <c r="I124" s="30"/>
      <c r="J124" s="33" t="str">
        <f t="shared" si="15"/>
        <v/>
      </c>
      <c r="K124" s="34"/>
      <c r="L124" s="7"/>
    </row>
    <row r="125" spans="1:12" ht="15" customHeight="1" x14ac:dyDescent="0.2">
      <c r="A125" s="7"/>
      <c r="B125" s="30"/>
      <c r="C125" s="7"/>
      <c r="D125" s="7"/>
      <c r="E125" s="31" t="str">
        <f t="shared" si="12"/>
        <v/>
      </c>
      <c r="F125" s="30"/>
      <c r="G125" s="32" t="str">
        <f t="shared" ca="1" si="13"/>
        <v/>
      </c>
      <c r="H125" s="31" t="str">
        <f t="shared" si="14"/>
        <v/>
      </c>
      <c r="I125" s="30"/>
      <c r="J125" s="33" t="str">
        <f t="shared" si="15"/>
        <v/>
      </c>
      <c r="K125" s="34"/>
      <c r="L125" s="7"/>
    </row>
    <row r="126" spans="1:12" ht="15" customHeight="1" x14ac:dyDescent="0.2">
      <c r="A126" s="7"/>
      <c r="B126" s="30"/>
      <c r="C126" s="7"/>
      <c r="D126" s="7"/>
      <c r="E126" s="31" t="str">
        <f t="shared" si="12"/>
        <v/>
      </c>
      <c r="F126" s="30"/>
      <c r="G126" s="32" t="str">
        <f t="shared" ca="1" si="13"/>
        <v/>
      </c>
      <c r="H126" s="31" t="str">
        <f t="shared" si="14"/>
        <v/>
      </c>
      <c r="I126" s="30"/>
      <c r="J126" s="33" t="str">
        <f t="shared" si="15"/>
        <v/>
      </c>
      <c r="K126" s="34"/>
      <c r="L126" s="7"/>
    </row>
    <row r="127" spans="1:12" ht="15" customHeight="1" x14ac:dyDescent="0.2">
      <c r="A127" s="7"/>
      <c r="B127" s="30"/>
      <c r="C127" s="7"/>
      <c r="D127" s="7"/>
      <c r="E127" s="31" t="str">
        <f t="shared" si="12"/>
        <v/>
      </c>
      <c r="F127" s="30"/>
      <c r="G127" s="32" t="str">
        <f t="shared" ca="1" si="13"/>
        <v/>
      </c>
      <c r="H127" s="31" t="str">
        <f t="shared" si="14"/>
        <v/>
      </c>
      <c r="I127" s="30"/>
      <c r="J127" s="33" t="str">
        <f t="shared" si="15"/>
        <v/>
      </c>
      <c r="K127" s="34"/>
      <c r="L127" s="7"/>
    </row>
    <row r="128" spans="1:12" ht="15" customHeight="1" x14ac:dyDescent="0.2">
      <c r="A128" s="7"/>
      <c r="B128" s="30"/>
      <c r="C128" s="7"/>
      <c r="D128" s="7"/>
      <c r="E128" s="31" t="str">
        <f t="shared" si="12"/>
        <v/>
      </c>
      <c r="F128" s="30"/>
      <c r="G128" s="32" t="str">
        <f t="shared" ca="1" si="13"/>
        <v/>
      </c>
      <c r="H128" s="31" t="str">
        <f t="shared" si="14"/>
        <v/>
      </c>
      <c r="I128" s="30"/>
      <c r="J128" s="33" t="str">
        <f t="shared" si="15"/>
        <v/>
      </c>
      <c r="K128" s="34"/>
      <c r="L128" s="7"/>
    </row>
    <row r="129" spans="1:12" ht="15" customHeight="1" x14ac:dyDescent="0.2">
      <c r="A129" s="7"/>
      <c r="B129" s="30"/>
      <c r="C129" s="7"/>
      <c r="D129" s="7"/>
      <c r="E129" s="31" t="str">
        <f t="shared" si="12"/>
        <v/>
      </c>
      <c r="F129" s="30"/>
      <c r="G129" s="32" t="str">
        <f t="shared" ca="1" si="13"/>
        <v/>
      </c>
      <c r="H129" s="31" t="str">
        <f t="shared" si="14"/>
        <v/>
      </c>
      <c r="I129" s="30"/>
      <c r="J129" s="33" t="str">
        <f t="shared" si="15"/>
        <v/>
      </c>
      <c r="K129" s="34"/>
      <c r="L129" s="7"/>
    </row>
    <row r="130" spans="1:12" ht="15" customHeight="1" x14ac:dyDescent="0.2">
      <c r="A130" s="7"/>
      <c r="B130" s="30"/>
      <c r="C130" s="7"/>
      <c r="D130" s="7"/>
      <c r="E130" s="31" t="str">
        <f t="shared" ref="E130:E161" si="16">IF(B130="","",B130+Notice_Days)</f>
        <v/>
      </c>
      <c r="F130" s="30"/>
      <c r="G130" s="32" t="str">
        <f t="shared" ref="G130:G161" ca="1" si="17">IF(OR(E130="",F130&lt;&gt;""),"",E130-TODAY())</f>
        <v/>
      </c>
      <c r="H130" s="31" t="str">
        <f t="shared" ref="H130:H161" si="18">IF(B130="","",B130+Particulars_Days)</f>
        <v/>
      </c>
      <c r="I130" s="30"/>
      <c r="J130" s="33" t="str">
        <f t="shared" si="15"/>
        <v/>
      </c>
      <c r="K130" s="34"/>
      <c r="L130" s="7"/>
    </row>
    <row r="131" spans="1:12" ht="15" customHeight="1" x14ac:dyDescent="0.2">
      <c r="A131" s="7"/>
      <c r="B131" s="30"/>
      <c r="C131" s="7"/>
      <c r="D131" s="7"/>
      <c r="E131" s="31" t="str">
        <f t="shared" si="16"/>
        <v/>
      </c>
      <c r="F131" s="30"/>
      <c r="G131" s="32" t="str">
        <f t="shared" ca="1" si="17"/>
        <v/>
      </c>
      <c r="H131" s="31" t="str">
        <f t="shared" si="18"/>
        <v/>
      </c>
      <c r="I131" s="30"/>
      <c r="J131" s="33" t="str">
        <f t="shared" si="15"/>
        <v/>
      </c>
      <c r="K131" s="34"/>
      <c r="L131" s="7"/>
    </row>
    <row r="132" spans="1:12" ht="15" customHeight="1" x14ac:dyDescent="0.2">
      <c r="A132" s="7"/>
      <c r="B132" s="30"/>
      <c r="C132" s="7"/>
      <c r="D132" s="7"/>
      <c r="E132" s="31" t="str">
        <f t="shared" si="16"/>
        <v/>
      </c>
      <c r="F132" s="30"/>
      <c r="G132" s="32" t="str">
        <f t="shared" ca="1" si="17"/>
        <v/>
      </c>
      <c r="H132" s="31" t="str">
        <f t="shared" si="18"/>
        <v/>
      </c>
      <c r="I132" s="30"/>
      <c r="J132" s="33" t="str">
        <f t="shared" si="15"/>
        <v/>
      </c>
      <c r="K132" s="34"/>
      <c r="L132" s="7"/>
    </row>
    <row r="133" spans="1:12" ht="15" customHeight="1" x14ac:dyDescent="0.2">
      <c r="A133" s="7"/>
      <c r="B133" s="30"/>
      <c r="C133" s="7"/>
      <c r="D133" s="7"/>
      <c r="E133" s="31" t="str">
        <f t="shared" si="16"/>
        <v/>
      </c>
      <c r="F133" s="30"/>
      <c r="G133" s="32" t="str">
        <f t="shared" ca="1" si="17"/>
        <v/>
      </c>
      <c r="H133" s="31" t="str">
        <f t="shared" si="18"/>
        <v/>
      </c>
      <c r="I133" s="30"/>
      <c r="J133" s="33" t="str">
        <f t="shared" si="15"/>
        <v/>
      </c>
      <c r="K133" s="34"/>
      <c r="L133" s="7"/>
    </row>
    <row r="134" spans="1:12" ht="15" customHeight="1" x14ac:dyDescent="0.2">
      <c r="A134" s="7"/>
      <c r="B134" s="30"/>
      <c r="C134" s="7"/>
      <c r="D134" s="7"/>
      <c r="E134" s="31" t="str">
        <f t="shared" si="16"/>
        <v/>
      </c>
      <c r="F134" s="30"/>
      <c r="G134" s="32" t="str">
        <f t="shared" ca="1" si="17"/>
        <v/>
      </c>
      <c r="H134" s="31" t="str">
        <f t="shared" si="18"/>
        <v/>
      </c>
      <c r="I134" s="30"/>
      <c r="J134" s="33" t="str">
        <f t="shared" si="15"/>
        <v/>
      </c>
      <c r="K134" s="34"/>
      <c r="L134" s="7"/>
    </row>
    <row r="135" spans="1:12" ht="15" customHeight="1" x14ac:dyDescent="0.2">
      <c r="A135" s="7"/>
      <c r="B135" s="30"/>
      <c r="C135" s="7"/>
      <c r="D135" s="7"/>
      <c r="E135" s="31" t="str">
        <f t="shared" si="16"/>
        <v/>
      </c>
      <c r="F135" s="30"/>
      <c r="G135" s="32" t="str">
        <f t="shared" ca="1" si="17"/>
        <v/>
      </c>
      <c r="H135" s="31" t="str">
        <f t="shared" si="18"/>
        <v/>
      </c>
      <c r="I135" s="30"/>
      <c r="J135" s="33" t="str">
        <f t="shared" ref="J135:J166" si="19">IF(B135="","",IF(F135&lt;&gt;"","SENT",IF(G135&lt;0,"OVERDUE",IF(G135&lt;=7,"THIS WEEK","OPEN"))))</f>
        <v/>
      </c>
      <c r="K135" s="34"/>
      <c r="L135" s="7"/>
    </row>
    <row r="136" spans="1:12" ht="15" customHeight="1" x14ac:dyDescent="0.2">
      <c r="A136" s="7"/>
      <c r="B136" s="30"/>
      <c r="C136" s="7"/>
      <c r="D136" s="7"/>
      <c r="E136" s="31" t="str">
        <f t="shared" si="16"/>
        <v/>
      </c>
      <c r="F136" s="30"/>
      <c r="G136" s="32" t="str">
        <f t="shared" ca="1" si="17"/>
        <v/>
      </c>
      <c r="H136" s="31" t="str">
        <f t="shared" si="18"/>
        <v/>
      </c>
      <c r="I136" s="30"/>
      <c r="J136" s="33" t="str">
        <f t="shared" si="19"/>
        <v/>
      </c>
      <c r="K136" s="34"/>
      <c r="L136" s="7"/>
    </row>
    <row r="137" spans="1:12" ht="15" customHeight="1" x14ac:dyDescent="0.2">
      <c r="A137" s="7"/>
      <c r="B137" s="30"/>
      <c r="C137" s="7"/>
      <c r="D137" s="7"/>
      <c r="E137" s="31" t="str">
        <f t="shared" si="16"/>
        <v/>
      </c>
      <c r="F137" s="30"/>
      <c r="G137" s="32" t="str">
        <f t="shared" ca="1" si="17"/>
        <v/>
      </c>
      <c r="H137" s="31" t="str">
        <f t="shared" si="18"/>
        <v/>
      </c>
      <c r="I137" s="30"/>
      <c r="J137" s="33" t="str">
        <f t="shared" si="19"/>
        <v/>
      </c>
      <c r="K137" s="34"/>
      <c r="L137" s="7"/>
    </row>
    <row r="138" spans="1:12" ht="15" customHeight="1" x14ac:dyDescent="0.2">
      <c r="A138" s="7"/>
      <c r="B138" s="30"/>
      <c r="C138" s="7"/>
      <c r="D138" s="7"/>
      <c r="E138" s="31" t="str">
        <f t="shared" si="16"/>
        <v/>
      </c>
      <c r="F138" s="30"/>
      <c r="G138" s="32" t="str">
        <f t="shared" ca="1" si="17"/>
        <v/>
      </c>
      <c r="H138" s="31" t="str">
        <f t="shared" si="18"/>
        <v/>
      </c>
      <c r="I138" s="30"/>
      <c r="J138" s="33" t="str">
        <f t="shared" si="19"/>
        <v/>
      </c>
      <c r="K138" s="34"/>
      <c r="L138" s="7"/>
    </row>
    <row r="139" spans="1:12" ht="15" customHeight="1" x14ac:dyDescent="0.2">
      <c r="A139" s="7"/>
      <c r="B139" s="30"/>
      <c r="C139" s="7"/>
      <c r="D139" s="7"/>
      <c r="E139" s="31" t="str">
        <f t="shared" si="16"/>
        <v/>
      </c>
      <c r="F139" s="30"/>
      <c r="G139" s="32" t="str">
        <f t="shared" ca="1" si="17"/>
        <v/>
      </c>
      <c r="H139" s="31" t="str">
        <f t="shared" si="18"/>
        <v/>
      </c>
      <c r="I139" s="30"/>
      <c r="J139" s="33" t="str">
        <f t="shared" si="19"/>
        <v/>
      </c>
      <c r="K139" s="34"/>
      <c r="L139" s="7"/>
    </row>
    <row r="140" spans="1:12" ht="15" customHeight="1" x14ac:dyDescent="0.2">
      <c r="A140" s="7"/>
      <c r="B140" s="30"/>
      <c r="C140" s="7"/>
      <c r="D140" s="7"/>
      <c r="E140" s="31" t="str">
        <f t="shared" si="16"/>
        <v/>
      </c>
      <c r="F140" s="30"/>
      <c r="G140" s="32" t="str">
        <f t="shared" ca="1" si="17"/>
        <v/>
      </c>
      <c r="H140" s="31" t="str">
        <f t="shared" si="18"/>
        <v/>
      </c>
      <c r="I140" s="30"/>
      <c r="J140" s="33" t="str">
        <f t="shared" si="19"/>
        <v/>
      </c>
      <c r="K140" s="34"/>
      <c r="L140" s="7"/>
    </row>
    <row r="141" spans="1:12" ht="15" customHeight="1" x14ac:dyDescent="0.2">
      <c r="A141" s="7"/>
      <c r="B141" s="30"/>
      <c r="C141" s="7"/>
      <c r="D141" s="7"/>
      <c r="E141" s="31" t="str">
        <f t="shared" si="16"/>
        <v/>
      </c>
      <c r="F141" s="30"/>
      <c r="G141" s="32" t="str">
        <f t="shared" ca="1" si="17"/>
        <v/>
      </c>
      <c r="H141" s="31" t="str">
        <f t="shared" si="18"/>
        <v/>
      </c>
      <c r="I141" s="30"/>
      <c r="J141" s="33" t="str">
        <f t="shared" si="19"/>
        <v/>
      </c>
      <c r="K141" s="34"/>
      <c r="L141" s="7"/>
    </row>
    <row r="142" spans="1:12" ht="15" customHeight="1" x14ac:dyDescent="0.2">
      <c r="A142" s="7"/>
      <c r="B142" s="30"/>
      <c r="C142" s="7"/>
      <c r="D142" s="7"/>
      <c r="E142" s="31" t="str">
        <f t="shared" si="16"/>
        <v/>
      </c>
      <c r="F142" s="30"/>
      <c r="G142" s="32" t="str">
        <f t="shared" ca="1" si="17"/>
        <v/>
      </c>
      <c r="H142" s="31" t="str">
        <f t="shared" si="18"/>
        <v/>
      </c>
      <c r="I142" s="30"/>
      <c r="J142" s="33" t="str">
        <f t="shared" si="19"/>
        <v/>
      </c>
      <c r="K142" s="34"/>
      <c r="L142" s="7"/>
    </row>
    <row r="143" spans="1:12" ht="15" customHeight="1" x14ac:dyDescent="0.2">
      <c r="A143" s="7"/>
      <c r="B143" s="30"/>
      <c r="C143" s="7"/>
      <c r="D143" s="7"/>
      <c r="E143" s="31" t="str">
        <f t="shared" si="16"/>
        <v/>
      </c>
      <c r="F143" s="30"/>
      <c r="G143" s="32" t="str">
        <f t="shared" ca="1" si="17"/>
        <v/>
      </c>
      <c r="H143" s="31" t="str">
        <f t="shared" si="18"/>
        <v/>
      </c>
      <c r="I143" s="30"/>
      <c r="J143" s="33" t="str">
        <f t="shared" si="19"/>
        <v/>
      </c>
      <c r="K143" s="34"/>
      <c r="L143" s="7"/>
    </row>
    <row r="144" spans="1:12" ht="15" customHeight="1" x14ac:dyDescent="0.2">
      <c r="A144" s="7"/>
      <c r="B144" s="30"/>
      <c r="C144" s="7"/>
      <c r="D144" s="7"/>
      <c r="E144" s="31" t="str">
        <f t="shared" si="16"/>
        <v/>
      </c>
      <c r="F144" s="30"/>
      <c r="G144" s="32" t="str">
        <f t="shared" ca="1" si="17"/>
        <v/>
      </c>
      <c r="H144" s="31" t="str">
        <f t="shared" si="18"/>
        <v/>
      </c>
      <c r="I144" s="30"/>
      <c r="J144" s="33" t="str">
        <f t="shared" si="19"/>
        <v/>
      </c>
      <c r="K144" s="34"/>
      <c r="L144" s="7"/>
    </row>
    <row r="145" spans="1:12" ht="15" customHeight="1" x14ac:dyDescent="0.2">
      <c r="A145" s="7"/>
      <c r="B145" s="30"/>
      <c r="C145" s="7"/>
      <c r="D145" s="7"/>
      <c r="E145" s="31" t="str">
        <f t="shared" si="16"/>
        <v/>
      </c>
      <c r="F145" s="30"/>
      <c r="G145" s="32" t="str">
        <f t="shared" ca="1" si="17"/>
        <v/>
      </c>
      <c r="H145" s="31" t="str">
        <f t="shared" si="18"/>
        <v/>
      </c>
      <c r="I145" s="30"/>
      <c r="J145" s="33" t="str">
        <f t="shared" si="19"/>
        <v/>
      </c>
      <c r="K145" s="34"/>
      <c r="L145" s="7"/>
    </row>
    <row r="146" spans="1:12" ht="15" customHeight="1" x14ac:dyDescent="0.2">
      <c r="A146" s="7"/>
      <c r="B146" s="30"/>
      <c r="C146" s="7"/>
      <c r="D146" s="7"/>
      <c r="E146" s="31" t="str">
        <f t="shared" si="16"/>
        <v/>
      </c>
      <c r="F146" s="30"/>
      <c r="G146" s="32" t="str">
        <f t="shared" ca="1" si="17"/>
        <v/>
      </c>
      <c r="H146" s="31" t="str">
        <f t="shared" si="18"/>
        <v/>
      </c>
      <c r="I146" s="30"/>
      <c r="J146" s="33" t="str">
        <f t="shared" si="19"/>
        <v/>
      </c>
      <c r="K146" s="34"/>
      <c r="L146" s="7"/>
    </row>
    <row r="147" spans="1:12" ht="15" customHeight="1" x14ac:dyDescent="0.2">
      <c r="A147" s="7"/>
      <c r="B147" s="30"/>
      <c r="C147" s="7"/>
      <c r="D147" s="7"/>
      <c r="E147" s="31" t="str">
        <f t="shared" si="16"/>
        <v/>
      </c>
      <c r="F147" s="30"/>
      <c r="G147" s="32" t="str">
        <f t="shared" ca="1" si="17"/>
        <v/>
      </c>
      <c r="H147" s="31" t="str">
        <f t="shared" si="18"/>
        <v/>
      </c>
      <c r="I147" s="30"/>
      <c r="J147" s="33" t="str">
        <f t="shared" si="19"/>
        <v/>
      </c>
      <c r="K147" s="34"/>
      <c r="L147" s="7"/>
    </row>
    <row r="148" spans="1:12" ht="15" customHeight="1" x14ac:dyDescent="0.2">
      <c r="A148" s="7"/>
      <c r="B148" s="30"/>
      <c r="C148" s="7"/>
      <c r="D148" s="7"/>
      <c r="E148" s="31" t="str">
        <f t="shared" si="16"/>
        <v/>
      </c>
      <c r="F148" s="30"/>
      <c r="G148" s="32" t="str">
        <f t="shared" ca="1" si="17"/>
        <v/>
      </c>
      <c r="H148" s="31" t="str">
        <f t="shared" si="18"/>
        <v/>
      </c>
      <c r="I148" s="30"/>
      <c r="J148" s="33" t="str">
        <f t="shared" si="19"/>
        <v/>
      </c>
      <c r="K148" s="34"/>
      <c r="L148" s="7"/>
    </row>
    <row r="149" spans="1:12" ht="15" customHeight="1" x14ac:dyDescent="0.2">
      <c r="A149" s="7"/>
      <c r="B149" s="30"/>
      <c r="C149" s="7"/>
      <c r="D149" s="7"/>
      <c r="E149" s="31" t="str">
        <f t="shared" si="16"/>
        <v/>
      </c>
      <c r="F149" s="30"/>
      <c r="G149" s="32" t="str">
        <f t="shared" ca="1" si="17"/>
        <v/>
      </c>
      <c r="H149" s="31" t="str">
        <f t="shared" si="18"/>
        <v/>
      </c>
      <c r="I149" s="30"/>
      <c r="J149" s="33" t="str">
        <f t="shared" si="19"/>
        <v/>
      </c>
      <c r="K149" s="34"/>
      <c r="L149" s="7"/>
    </row>
    <row r="150" spans="1:12" ht="15" customHeight="1" x14ac:dyDescent="0.2">
      <c r="A150" s="7"/>
      <c r="B150" s="30"/>
      <c r="C150" s="7"/>
      <c r="D150" s="7"/>
      <c r="E150" s="31" t="str">
        <f t="shared" si="16"/>
        <v/>
      </c>
      <c r="F150" s="30"/>
      <c r="G150" s="32" t="str">
        <f t="shared" ca="1" si="17"/>
        <v/>
      </c>
      <c r="H150" s="31" t="str">
        <f t="shared" si="18"/>
        <v/>
      </c>
      <c r="I150" s="30"/>
      <c r="J150" s="33" t="str">
        <f t="shared" si="19"/>
        <v/>
      </c>
      <c r="K150" s="34"/>
      <c r="L150" s="7"/>
    </row>
    <row r="151" spans="1:12" ht="15" customHeight="1" x14ac:dyDescent="0.2">
      <c r="A151" s="7"/>
      <c r="B151" s="30"/>
      <c r="C151" s="7"/>
      <c r="D151" s="7"/>
      <c r="E151" s="31" t="str">
        <f t="shared" si="16"/>
        <v/>
      </c>
      <c r="F151" s="30"/>
      <c r="G151" s="32" t="str">
        <f t="shared" ca="1" si="17"/>
        <v/>
      </c>
      <c r="H151" s="31" t="str">
        <f t="shared" si="18"/>
        <v/>
      </c>
      <c r="I151" s="30"/>
      <c r="J151" s="33" t="str">
        <f t="shared" si="19"/>
        <v/>
      </c>
      <c r="K151" s="34"/>
      <c r="L151" s="7"/>
    </row>
    <row r="152" spans="1:12" ht="15" customHeight="1" x14ac:dyDescent="0.2">
      <c r="A152" s="7"/>
      <c r="B152" s="30"/>
      <c r="C152" s="7"/>
      <c r="D152" s="7"/>
      <c r="E152" s="31" t="str">
        <f t="shared" si="16"/>
        <v/>
      </c>
      <c r="F152" s="30"/>
      <c r="G152" s="32" t="str">
        <f t="shared" ca="1" si="17"/>
        <v/>
      </c>
      <c r="H152" s="31" t="str">
        <f t="shared" si="18"/>
        <v/>
      </c>
      <c r="I152" s="30"/>
      <c r="J152" s="33" t="str">
        <f t="shared" si="19"/>
        <v/>
      </c>
      <c r="K152" s="34"/>
      <c r="L152" s="7"/>
    </row>
    <row r="153" spans="1:12" ht="15" customHeight="1" x14ac:dyDescent="0.2">
      <c r="A153" s="7"/>
      <c r="B153" s="30"/>
      <c r="C153" s="7"/>
      <c r="D153" s="7"/>
      <c r="E153" s="31" t="str">
        <f t="shared" si="16"/>
        <v/>
      </c>
      <c r="F153" s="30"/>
      <c r="G153" s="32" t="str">
        <f t="shared" ca="1" si="17"/>
        <v/>
      </c>
      <c r="H153" s="31" t="str">
        <f t="shared" si="18"/>
        <v/>
      </c>
      <c r="I153" s="30"/>
      <c r="J153" s="33" t="str">
        <f t="shared" si="19"/>
        <v/>
      </c>
      <c r="K153" s="34"/>
      <c r="L153" s="7"/>
    </row>
    <row r="154" spans="1:12" ht="15" customHeight="1" x14ac:dyDescent="0.2">
      <c r="A154" s="7"/>
      <c r="B154" s="30"/>
      <c r="C154" s="7"/>
      <c r="D154" s="7"/>
      <c r="E154" s="31" t="str">
        <f t="shared" si="16"/>
        <v/>
      </c>
      <c r="F154" s="30"/>
      <c r="G154" s="32" t="str">
        <f t="shared" ca="1" si="17"/>
        <v/>
      </c>
      <c r="H154" s="31" t="str">
        <f t="shared" si="18"/>
        <v/>
      </c>
      <c r="I154" s="30"/>
      <c r="J154" s="33" t="str">
        <f t="shared" si="19"/>
        <v/>
      </c>
      <c r="K154" s="34"/>
      <c r="L154" s="7"/>
    </row>
    <row r="155" spans="1:12" ht="15" customHeight="1" x14ac:dyDescent="0.2">
      <c r="A155" s="7"/>
      <c r="B155" s="30"/>
      <c r="C155" s="7"/>
      <c r="D155" s="7"/>
      <c r="E155" s="31" t="str">
        <f t="shared" si="16"/>
        <v/>
      </c>
      <c r="F155" s="30"/>
      <c r="G155" s="32" t="str">
        <f t="shared" ca="1" si="17"/>
        <v/>
      </c>
      <c r="H155" s="31" t="str">
        <f t="shared" si="18"/>
        <v/>
      </c>
      <c r="I155" s="30"/>
      <c r="J155" s="33" t="str">
        <f t="shared" si="19"/>
        <v/>
      </c>
      <c r="K155" s="34"/>
      <c r="L155" s="7"/>
    </row>
    <row r="156" spans="1:12" ht="15" customHeight="1" x14ac:dyDescent="0.2">
      <c r="A156" s="7"/>
      <c r="B156" s="30"/>
      <c r="C156" s="7"/>
      <c r="D156" s="7"/>
      <c r="E156" s="31" t="str">
        <f t="shared" si="16"/>
        <v/>
      </c>
      <c r="F156" s="30"/>
      <c r="G156" s="32" t="str">
        <f t="shared" ca="1" si="17"/>
        <v/>
      </c>
      <c r="H156" s="31" t="str">
        <f t="shared" si="18"/>
        <v/>
      </c>
      <c r="I156" s="30"/>
      <c r="J156" s="33" t="str">
        <f t="shared" si="19"/>
        <v/>
      </c>
      <c r="K156" s="34"/>
      <c r="L156" s="7"/>
    </row>
    <row r="157" spans="1:12" ht="15" customHeight="1" x14ac:dyDescent="0.2">
      <c r="A157" s="7"/>
      <c r="B157" s="30"/>
      <c r="C157" s="7"/>
      <c r="D157" s="7"/>
      <c r="E157" s="31" t="str">
        <f t="shared" si="16"/>
        <v/>
      </c>
      <c r="F157" s="30"/>
      <c r="G157" s="32" t="str">
        <f t="shared" ca="1" si="17"/>
        <v/>
      </c>
      <c r="H157" s="31" t="str">
        <f t="shared" si="18"/>
        <v/>
      </c>
      <c r="I157" s="30"/>
      <c r="J157" s="33" t="str">
        <f t="shared" si="19"/>
        <v/>
      </c>
      <c r="K157" s="34"/>
      <c r="L157" s="7"/>
    </row>
    <row r="158" spans="1:12" ht="15" customHeight="1" x14ac:dyDescent="0.2">
      <c r="A158" s="7"/>
      <c r="B158" s="30"/>
      <c r="C158" s="7"/>
      <c r="D158" s="7"/>
      <c r="E158" s="31" t="str">
        <f t="shared" si="16"/>
        <v/>
      </c>
      <c r="F158" s="30"/>
      <c r="G158" s="32" t="str">
        <f t="shared" ca="1" si="17"/>
        <v/>
      </c>
      <c r="H158" s="31" t="str">
        <f t="shared" si="18"/>
        <v/>
      </c>
      <c r="I158" s="30"/>
      <c r="J158" s="33" t="str">
        <f t="shared" si="19"/>
        <v/>
      </c>
      <c r="K158" s="34"/>
      <c r="L158" s="7"/>
    </row>
    <row r="159" spans="1:12" ht="15" customHeight="1" x14ac:dyDescent="0.2">
      <c r="A159" s="7"/>
      <c r="B159" s="30"/>
      <c r="C159" s="7"/>
      <c r="D159" s="7"/>
      <c r="E159" s="31" t="str">
        <f t="shared" si="16"/>
        <v/>
      </c>
      <c r="F159" s="30"/>
      <c r="G159" s="32" t="str">
        <f t="shared" ca="1" si="17"/>
        <v/>
      </c>
      <c r="H159" s="31" t="str">
        <f t="shared" si="18"/>
        <v/>
      </c>
      <c r="I159" s="30"/>
      <c r="J159" s="33" t="str">
        <f t="shared" si="19"/>
        <v/>
      </c>
      <c r="K159" s="34"/>
      <c r="L159" s="7"/>
    </row>
    <row r="160" spans="1:12" ht="15" customHeight="1" x14ac:dyDescent="0.2">
      <c r="A160" s="7"/>
      <c r="B160" s="30"/>
      <c r="C160" s="7"/>
      <c r="D160" s="7"/>
      <c r="E160" s="31" t="str">
        <f t="shared" si="16"/>
        <v/>
      </c>
      <c r="F160" s="30"/>
      <c r="G160" s="32" t="str">
        <f t="shared" ca="1" si="17"/>
        <v/>
      </c>
      <c r="H160" s="31" t="str">
        <f t="shared" si="18"/>
        <v/>
      </c>
      <c r="I160" s="30"/>
      <c r="J160" s="33" t="str">
        <f t="shared" si="19"/>
        <v/>
      </c>
      <c r="K160" s="34"/>
      <c r="L160" s="7"/>
    </row>
    <row r="161" spans="1:12" ht="15" customHeight="1" x14ac:dyDescent="0.2">
      <c r="A161" s="7"/>
      <c r="B161" s="30"/>
      <c r="C161" s="7"/>
      <c r="D161" s="7"/>
      <c r="E161" s="31" t="str">
        <f t="shared" si="16"/>
        <v/>
      </c>
      <c r="F161" s="30"/>
      <c r="G161" s="32" t="str">
        <f t="shared" ca="1" si="17"/>
        <v/>
      </c>
      <c r="H161" s="31" t="str">
        <f t="shared" si="18"/>
        <v/>
      </c>
      <c r="I161" s="30"/>
      <c r="J161" s="33" t="str">
        <f t="shared" si="19"/>
        <v/>
      </c>
      <c r="K161" s="34"/>
      <c r="L161" s="7"/>
    </row>
    <row r="162" spans="1:12" ht="15" customHeight="1" x14ac:dyDescent="0.2">
      <c r="A162" s="7"/>
      <c r="B162" s="30"/>
      <c r="C162" s="7"/>
      <c r="D162" s="7"/>
      <c r="E162" s="31" t="str">
        <f t="shared" ref="E162:E193" si="20">IF(B162="","",B162+Notice_Days)</f>
        <v/>
      </c>
      <c r="F162" s="30"/>
      <c r="G162" s="32" t="str">
        <f t="shared" ref="G162:G193" ca="1" si="21">IF(OR(E162="",F162&lt;&gt;""),"",E162-TODAY())</f>
        <v/>
      </c>
      <c r="H162" s="31" t="str">
        <f t="shared" ref="H162:H193" si="22">IF(B162="","",B162+Particulars_Days)</f>
        <v/>
      </c>
      <c r="I162" s="30"/>
      <c r="J162" s="33" t="str">
        <f t="shared" si="19"/>
        <v/>
      </c>
      <c r="K162" s="34"/>
      <c r="L162" s="7"/>
    </row>
    <row r="163" spans="1:12" ht="15" customHeight="1" x14ac:dyDescent="0.2">
      <c r="A163" s="7"/>
      <c r="B163" s="30"/>
      <c r="C163" s="7"/>
      <c r="D163" s="7"/>
      <c r="E163" s="31" t="str">
        <f t="shared" si="20"/>
        <v/>
      </c>
      <c r="F163" s="30"/>
      <c r="G163" s="32" t="str">
        <f t="shared" ca="1" si="21"/>
        <v/>
      </c>
      <c r="H163" s="31" t="str">
        <f t="shared" si="22"/>
        <v/>
      </c>
      <c r="I163" s="30"/>
      <c r="J163" s="33" t="str">
        <f t="shared" si="19"/>
        <v/>
      </c>
      <c r="K163" s="34"/>
      <c r="L163" s="7"/>
    </row>
    <row r="164" spans="1:12" ht="15" customHeight="1" x14ac:dyDescent="0.2">
      <c r="A164" s="7"/>
      <c r="B164" s="30"/>
      <c r="C164" s="7"/>
      <c r="D164" s="7"/>
      <c r="E164" s="31" t="str">
        <f t="shared" si="20"/>
        <v/>
      </c>
      <c r="F164" s="30"/>
      <c r="G164" s="32" t="str">
        <f t="shared" ca="1" si="21"/>
        <v/>
      </c>
      <c r="H164" s="31" t="str">
        <f t="shared" si="22"/>
        <v/>
      </c>
      <c r="I164" s="30"/>
      <c r="J164" s="33" t="str">
        <f t="shared" si="19"/>
        <v/>
      </c>
      <c r="K164" s="34"/>
      <c r="L164" s="7"/>
    </row>
    <row r="165" spans="1:12" ht="15" customHeight="1" x14ac:dyDescent="0.2">
      <c r="A165" s="7"/>
      <c r="B165" s="30"/>
      <c r="C165" s="7"/>
      <c r="D165" s="7"/>
      <c r="E165" s="31" t="str">
        <f t="shared" si="20"/>
        <v/>
      </c>
      <c r="F165" s="30"/>
      <c r="G165" s="32" t="str">
        <f t="shared" ca="1" si="21"/>
        <v/>
      </c>
      <c r="H165" s="31" t="str">
        <f t="shared" si="22"/>
        <v/>
      </c>
      <c r="I165" s="30"/>
      <c r="J165" s="33" t="str">
        <f t="shared" si="19"/>
        <v/>
      </c>
      <c r="K165" s="34"/>
      <c r="L165" s="7"/>
    </row>
    <row r="166" spans="1:12" ht="15" customHeight="1" x14ac:dyDescent="0.2">
      <c r="A166" s="7"/>
      <c r="B166" s="30"/>
      <c r="C166" s="7"/>
      <c r="D166" s="7"/>
      <c r="E166" s="31" t="str">
        <f t="shared" si="20"/>
        <v/>
      </c>
      <c r="F166" s="30"/>
      <c r="G166" s="32" t="str">
        <f t="shared" ca="1" si="21"/>
        <v/>
      </c>
      <c r="H166" s="31" t="str">
        <f t="shared" si="22"/>
        <v/>
      </c>
      <c r="I166" s="30"/>
      <c r="J166" s="33" t="str">
        <f t="shared" si="19"/>
        <v/>
      </c>
      <c r="K166" s="34"/>
      <c r="L166" s="7"/>
    </row>
    <row r="167" spans="1:12" ht="15" customHeight="1" x14ac:dyDescent="0.2">
      <c r="A167" s="7"/>
      <c r="B167" s="30"/>
      <c r="C167" s="7"/>
      <c r="D167" s="7"/>
      <c r="E167" s="31" t="str">
        <f t="shared" si="20"/>
        <v/>
      </c>
      <c r="F167" s="30"/>
      <c r="G167" s="32" t="str">
        <f t="shared" ca="1" si="21"/>
        <v/>
      </c>
      <c r="H167" s="31" t="str">
        <f t="shared" si="22"/>
        <v/>
      </c>
      <c r="I167" s="30"/>
      <c r="J167" s="33" t="str">
        <f t="shared" ref="J167:J201" si="23">IF(B167="","",IF(F167&lt;&gt;"","SENT",IF(G167&lt;0,"OVERDUE",IF(G167&lt;=7,"THIS WEEK","OPEN"))))</f>
        <v/>
      </c>
      <c r="K167" s="34"/>
      <c r="L167" s="7"/>
    </row>
    <row r="168" spans="1:12" ht="15" customHeight="1" x14ac:dyDescent="0.2">
      <c r="A168" s="7"/>
      <c r="B168" s="30"/>
      <c r="C168" s="7"/>
      <c r="D168" s="7"/>
      <c r="E168" s="31" t="str">
        <f t="shared" si="20"/>
        <v/>
      </c>
      <c r="F168" s="30"/>
      <c r="G168" s="32" t="str">
        <f t="shared" ca="1" si="21"/>
        <v/>
      </c>
      <c r="H168" s="31" t="str">
        <f t="shared" si="22"/>
        <v/>
      </c>
      <c r="I168" s="30"/>
      <c r="J168" s="33" t="str">
        <f t="shared" si="23"/>
        <v/>
      </c>
      <c r="K168" s="34"/>
      <c r="L168" s="7"/>
    </row>
    <row r="169" spans="1:12" ht="15" customHeight="1" x14ac:dyDescent="0.2">
      <c r="A169" s="7"/>
      <c r="B169" s="30"/>
      <c r="C169" s="7"/>
      <c r="D169" s="7"/>
      <c r="E169" s="31" t="str">
        <f t="shared" si="20"/>
        <v/>
      </c>
      <c r="F169" s="30"/>
      <c r="G169" s="32" t="str">
        <f t="shared" ca="1" si="21"/>
        <v/>
      </c>
      <c r="H169" s="31" t="str">
        <f t="shared" si="22"/>
        <v/>
      </c>
      <c r="I169" s="30"/>
      <c r="J169" s="33" t="str">
        <f t="shared" si="23"/>
        <v/>
      </c>
      <c r="K169" s="34"/>
      <c r="L169" s="7"/>
    </row>
    <row r="170" spans="1:12" ht="15" customHeight="1" x14ac:dyDescent="0.2">
      <c r="A170" s="7"/>
      <c r="B170" s="30"/>
      <c r="C170" s="7"/>
      <c r="D170" s="7"/>
      <c r="E170" s="31" t="str">
        <f t="shared" si="20"/>
        <v/>
      </c>
      <c r="F170" s="30"/>
      <c r="G170" s="32" t="str">
        <f t="shared" ca="1" si="21"/>
        <v/>
      </c>
      <c r="H170" s="31" t="str">
        <f t="shared" si="22"/>
        <v/>
      </c>
      <c r="I170" s="30"/>
      <c r="J170" s="33" t="str">
        <f t="shared" si="23"/>
        <v/>
      </c>
      <c r="K170" s="34"/>
      <c r="L170" s="7"/>
    </row>
    <row r="171" spans="1:12" ht="15" customHeight="1" x14ac:dyDescent="0.2">
      <c r="A171" s="7"/>
      <c r="B171" s="30"/>
      <c r="C171" s="7"/>
      <c r="D171" s="7"/>
      <c r="E171" s="31" t="str">
        <f t="shared" si="20"/>
        <v/>
      </c>
      <c r="F171" s="30"/>
      <c r="G171" s="32" t="str">
        <f t="shared" ca="1" si="21"/>
        <v/>
      </c>
      <c r="H171" s="31" t="str">
        <f t="shared" si="22"/>
        <v/>
      </c>
      <c r="I171" s="30"/>
      <c r="J171" s="33" t="str">
        <f t="shared" si="23"/>
        <v/>
      </c>
      <c r="K171" s="34"/>
      <c r="L171" s="7"/>
    </row>
    <row r="172" spans="1:12" ht="15" customHeight="1" x14ac:dyDescent="0.2">
      <c r="A172" s="7"/>
      <c r="B172" s="30"/>
      <c r="C172" s="7"/>
      <c r="D172" s="7"/>
      <c r="E172" s="31" t="str">
        <f t="shared" si="20"/>
        <v/>
      </c>
      <c r="F172" s="30"/>
      <c r="G172" s="32" t="str">
        <f t="shared" ca="1" si="21"/>
        <v/>
      </c>
      <c r="H172" s="31" t="str">
        <f t="shared" si="22"/>
        <v/>
      </c>
      <c r="I172" s="30"/>
      <c r="J172" s="33" t="str">
        <f t="shared" si="23"/>
        <v/>
      </c>
      <c r="K172" s="34"/>
      <c r="L172" s="7"/>
    </row>
    <row r="173" spans="1:12" ht="15" customHeight="1" x14ac:dyDescent="0.2">
      <c r="A173" s="7"/>
      <c r="B173" s="30"/>
      <c r="C173" s="7"/>
      <c r="D173" s="7"/>
      <c r="E173" s="31" t="str">
        <f t="shared" si="20"/>
        <v/>
      </c>
      <c r="F173" s="30"/>
      <c r="G173" s="32" t="str">
        <f t="shared" ca="1" si="21"/>
        <v/>
      </c>
      <c r="H173" s="31" t="str">
        <f t="shared" si="22"/>
        <v/>
      </c>
      <c r="I173" s="30"/>
      <c r="J173" s="33" t="str">
        <f t="shared" si="23"/>
        <v/>
      </c>
      <c r="K173" s="34"/>
      <c r="L173" s="7"/>
    </row>
    <row r="174" spans="1:12" ht="15" customHeight="1" x14ac:dyDescent="0.2">
      <c r="A174" s="7"/>
      <c r="B174" s="30"/>
      <c r="C174" s="7"/>
      <c r="D174" s="7"/>
      <c r="E174" s="31" t="str">
        <f t="shared" si="20"/>
        <v/>
      </c>
      <c r="F174" s="30"/>
      <c r="G174" s="32" t="str">
        <f t="shared" ca="1" si="21"/>
        <v/>
      </c>
      <c r="H174" s="31" t="str">
        <f t="shared" si="22"/>
        <v/>
      </c>
      <c r="I174" s="30"/>
      <c r="J174" s="33" t="str">
        <f t="shared" si="23"/>
        <v/>
      </c>
      <c r="K174" s="34"/>
      <c r="L174" s="7"/>
    </row>
    <row r="175" spans="1:12" ht="15" customHeight="1" x14ac:dyDescent="0.2">
      <c r="A175" s="7"/>
      <c r="B175" s="30"/>
      <c r="C175" s="7"/>
      <c r="D175" s="7"/>
      <c r="E175" s="31" t="str">
        <f t="shared" si="20"/>
        <v/>
      </c>
      <c r="F175" s="30"/>
      <c r="G175" s="32" t="str">
        <f t="shared" ca="1" si="21"/>
        <v/>
      </c>
      <c r="H175" s="31" t="str">
        <f t="shared" si="22"/>
        <v/>
      </c>
      <c r="I175" s="30"/>
      <c r="J175" s="33" t="str">
        <f t="shared" si="23"/>
        <v/>
      </c>
      <c r="K175" s="34"/>
      <c r="L175" s="7"/>
    </row>
    <row r="176" spans="1:12" ht="15" customHeight="1" x14ac:dyDescent="0.2">
      <c r="A176" s="7"/>
      <c r="B176" s="30"/>
      <c r="C176" s="7"/>
      <c r="D176" s="7"/>
      <c r="E176" s="31" t="str">
        <f t="shared" si="20"/>
        <v/>
      </c>
      <c r="F176" s="30"/>
      <c r="G176" s="32" t="str">
        <f t="shared" ca="1" si="21"/>
        <v/>
      </c>
      <c r="H176" s="31" t="str">
        <f t="shared" si="22"/>
        <v/>
      </c>
      <c r="I176" s="30"/>
      <c r="J176" s="33" t="str">
        <f t="shared" si="23"/>
        <v/>
      </c>
      <c r="K176" s="34"/>
      <c r="L176" s="7"/>
    </row>
    <row r="177" spans="1:12" ht="15" customHeight="1" x14ac:dyDescent="0.2">
      <c r="A177" s="7"/>
      <c r="B177" s="30"/>
      <c r="C177" s="7"/>
      <c r="D177" s="7"/>
      <c r="E177" s="31" t="str">
        <f t="shared" si="20"/>
        <v/>
      </c>
      <c r="F177" s="30"/>
      <c r="G177" s="32" t="str">
        <f t="shared" ca="1" si="21"/>
        <v/>
      </c>
      <c r="H177" s="31" t="str">
        <f t="shared" si="22"/>
        <v/>
      </c>
      <c r="I177" s="30"/>
      <c r="J177" s="33" t="str">
        <f t="shared" si="23"/>
        <v/>
      </c>
      <c r="K177" s="34"/>
      <c r="L177" s="7"/>
    </row>
    <row r="178" spans="1:12" ht="15" customHeight="1" x14ac:dyDescent="0.2">
      <c r="A178" s="7"/>
      <c r="B178" s="30"/>
      <c r="C178" s="7"/>
      <c r="D178" s="7"/>
      <c r="E178" s="31" t="str">
        <f t="shared" si="20"/>
        <v/>
      </c>
      <c r="F178" s="30"/>
      <c r="G178" s="32" t="str">
        <f t="shared" ca="1" si="21"/>
        <v/>
      </c>
      <c r="H178" s="31" t="str">
        <f t="shared" si="22"/>
        <v/>
      </c>
      <c r="I178" s="30"/>
      <c r="J178" s="33" t="str">
        <f t="shared" si="23"/>
        <v/>
      </c>
      <c r="K178" s="34"/>
      <c r="L178" s="7"/>
    </row>
    <row r="179" spans="1:12" ht="15" customHeight="1" x14ac:dyDescent="0.2">
      <c r="A179" s="7"/>
      <c r="B179" s="30"/>
      <c r="C179" s="7"/>
      <c r="D179" s="7"/>
      <c r="E179" s="31" t="str">
        <f t="shared" si="20"/>
        <v/>
      </c>
      <c r="F179" s="30"/>
      <c r="G179" s="32" t="str">
        <f t="shared" ca="1" si="21"/>
        <v/>
      </c>
      <c r="H179" s="31" t="str">
        <f t="shared" si="22"/>
        <v/>
      </c>
      <c r="I179" s="30"/>
      <c r="J179" s="33" t="str">
        <f t="shared" si="23"/>
        <v/>
      </c>
      <c r="K179" s="34"/>
      <c r="L179" s="7"/>
    </row>
    <row r="180" spans="1:12" ht="15" customHeight="1" x14ac:dyDescent="0.2">
      <c r="A180" s="7"/>
      <c r="B180" s="30"/>
      <c r="C180" s="7"/>
      <c r="D180" s="7"/>
      <c r="E180" s="31" t="str">
        <f t="shared" si="20"/>
        <v/>
      </c>
      <c r="F180" s="30"/>
      <c r="G180" s="32" t="str">
        <f t="shared" ca="1" si="21"/>
        <v/>
      </c>
      <c r="H180" s="31" t="str">
        <f t="shared" si="22"/>
        <v/>
      </c>
      <c r="I180" s="30"/>
      <c r="J180" s="33" t="str">
        <f t="shared" si="23"/>
        <v/>
      </c>
      <c r="K180" s="34"/>
      <c r="L180" s="7"/>
    </row>
    <row r="181" spans="1:12" ht="15" customHeight="1" x14ac:dyDescent="0.2">
      <c r="A181" s="7"/>
      <c r="B181" s="30"/>
      <c r="C181" s="7"/>
      <c r="D181" s="7"/>
      <c r="E181" s="31" t="str">
        <f t="shared" si="20"/>
        <v/>
      </c>
      <c r="F181" s="30"/>
      <c r="G181" s="32" t="str">
        <f t="shared" ca="1" si="21"/>
        <v/>
      </c>
      <c r="H181" s="31" t="str">
        <f t="shared" si="22"/>
        <v/>
      </c>
      <c r="I181" s="30"/>
      <c r="J181" s="33" t="str">
        <f t="shared" si="23"/>
        <v/>
      </c>
      <c r="K181" s="34"/>
      <c r="L181" s="7"/>
    </row>
    <row r="182" spans="1:12" ht="15" customHeight="1" x14ac:dyDescent="0.2">
      <c r="A182" s="7"/>
      <c r="B182" s="30"/>
      <c r="C182" s="7"/>
      <c r="D182" s="7"/>
      <c r="E182" s="31" t="str">
        <f t="shared" si="20"/>
        <v/>
      </c>
      <c r="F182" s="30"/>
      <c r="G182" s="32" t="str">
        <f t="shared" ca="1" si="21"/>
        <v/>
      </c>
      <c r="H182" s="31" t="str">
        <f t="shared" si="22"/>
        <v/>
      </c>
      <c r="I182" s="30"/>
      <c r="J182" s="33" t="str">
        <f t="shared" si="23"/>
        <v/>
      </c>
      <c r="K182" s="34"/>
      <c r="L182" s="7"/>
    </row>
    <row r="183" spans="1:12" ht="15" customHeight="1" x14ac:dyDescent="0.2">
      <c r="A183" s="7"/>
      <c r="B183" s="30"/>
      <c r="C183" s="7"/>
      <c r="D183" s="7"/>
      <c r="E183" s="31" t="str">
        <f t="shared" si="20"/>
        <v/>
      </c>
      <c r="F183" s="30"/>
      <c r="G183" s="32" t="str">
        <f t="shared" ca="1" si="21"/>
        <v/>
      </c>
      <c r="H183" s="31" t="str">
        <f t="shared" si="22"/>
        <v/>
      </c>
      <c r="I183" s="30"/>
      <c r="J183" s="33" t="str">
        <f t="shared" si="23"/>
        <v/>
      </c>
      <c r="K183" s="34"/>
      <c r="L183" s="7"/>
    </row>
    <row r="184" spans="1:12" ht="15" customHeight="1" x14ac:dyDescent="0.2">
      <c r="A184" s="7"/>
      <c r="B184" s="30"/>
      <c r="C184" s="7"/>
      <c r="D184" s="7"/>
      <c r="E184" s="31" t="str">
        <f t="shared" si="20"/>
        <v/>
      </c>
      <c r="F184" s="30"/>
      <c r="G184" s="32" t="str">
        <f t="shared" ca="1" si="21"/>
        <v/>
      </c>
      <c r="H184" s="31" t="str">
        <f t="shared" si="22"/>
        <v/>
      </c>
      <c r="I184" s="30"/>
      <c r="J184" s="33" t="str">
        <f t="shared" si="23"/>
        <v/>
      </c>
      <c r="K184" s="34"/>
      <c r="L184" s="7"/>
    </row>
    <row r="185" spans="1:12" ht="15" customHeight="1" x14ac:dyDescent="0.2">
      <c r="A185" s="7"/>
      <c r="B185" s="30"/>
      <c r="C185" s="7"/>
      <c r="D185" s="7"/>
      <c r="E185" s="31" t="str">
        <f t="shared" si="20"/>
        <v/>
      </c>
      <c r="F185" s="30"/>
      <c r="G185" s="32" t="str">
        <f t="shared" ca="1" si="21"/>
        <v/>
      </c>
      <c r="H185" s="31" t="str">
        <f t="shared" si="22"/>
        <v/>
      </c>
      <c r="I185" s="30"/>
      <c r="J185" s="33" t="str">
        <f t="shared" si="23"/>
        <v/>
      </c>
      <c r="K185" s="34"/>
      <c r="L185" s="7"/>
    </row>
    <row r="186" spans="1:12" ht="15" customHeight="1" x14ac:dyDescent="0.2">
      <c r="A186" s="7"/>
      <c r="B186" s="30"/>
      <c r="C186" s="7"/>
      <c r="D186" s="7"/>
      <c r="E186" s="31" t="str">
        <f t="shared" si="20"/>
        <v/>
      </c>
      <c r="F186" s="30"/>
      <c r="G186" s="32" t="str">
        <f t="shared" ca="1" si="21"/>
        <v/>
      </c>
      <c r="H186" s="31" t="str">
        <f t="shared" si="22"/>
        <v/>
      </c>
      <c r="I186" s="30"/>
      <c r="J186" s="33" t="str">
        <f t="shared" si="23"/>
        <v/>
      </c>
      <c r="K186" s="34"/>
      <c r="L186" s="7"/>
    </row>
    <row r="187" spans="1:12" ht="15" customHeight="1" x14ac:dyDescent="0.2">
      <c r="A187" s="7"/>
      <c r="B187" s="30"/>
      <c r="C187" s="7"/>
      <c r="D187" s="7"/>
      <c r="E187" s="31" t="str">
        <f t="shared" si="20"/>
        <v/>
      </c>
      <c r="F187" s="30"/>
      <c r="G187" s="32" t="str">
        <f t="shared" ca="1" si="21"/>
        <v/>
      </c>
      <c r="H187" s="31" t="str">
        <f t="shared" si="22"/>
        <v/>
      </c>
      <c r="I187" s="30"/>
      <c r="J187" s="33" t="str">
        <f t="shared" si="23"/>
        <v/>
      </c>
      <c r="K187" s="34"/>
      <c r="L187" s="7"/>
    </row>
    <row r="188" spans="1:12" ht="15" customHeight="1" x14ac:dyDescent="0.2">
      <c r="A188" s="7"/>
      <c r="B188" s="30"/>
      <c r="C188" s="7"/>
      <c r="D188" s="7"/>
      <c r="E188" s="31" t="str">
        <f t="shared" si="20"/>
        <v/>
      </c>
      <c r="F188" s="30"/>
      <c r="G188" s="32" t="str">
        <f t="shared" ca="1" si="21"/>
        <v/>
      </c>
      <c r="H188" s="31" t="str">
        <f t="shared" si="22"/>
        <v/>
      </c>
      <c r="I188" s="30"/>
      <c r="J188" s="33" t="str">
        <f t="shared" si="23"/>
        <v/>
      </c>
      <c r="K188" s="34"/>
      <c r="L188" s="7"/>
    </row>
    <row r="189" spans="1:12" ht="15" customHeight="1" x14ac:dyDescent="0.2">
      <c r="A189" s="7"/>
      <c r="B189" s="30"/>
      <c r="C189" s="7"/>
      <c r="D189" s="7"/>
      <c r="E189" s="31" t="str">
        <f t="shared" si="20"/>
        <v/>
      </c>
      <c r="F189" s="30"/>
      <c r="G189" s="32" t="str">
        <f t="shared" ca="1" si="21"/>
        <v/>
      </c>
      <c r="H189" s="31" t="str">
        <f t="shared" si="22"/>
        <v/>
      </c>
      <c r="I189" s="30"/>
      <c r="J189" s="33" t="str">
        <f t="shared" si="23"/>
        <v/>
      </c>
      <c r="K189" s="34"/>
      <c r="L189" s="7"/>
    </row>
    <row r="190" spans="1:12" ht="15" customHeight="1" x14ac:dyDescent="0.2">
      <c r="A190" s="7"/>
      <c r="B190" s="30"/>
      <c r="C190" s="7"/>
      <c r="D190" s="7"/>
      <c r="E190" s="31" t="str">
        <f t="shared" si="20"/>
        <v/>
      </c>
      <c r="F190" s="30"/>
      <c r="G190" s="32" t="str">
        <f t="shared" ca="1" si="21"/>
        <v/>
      </c>
      <c r="H190" s="31" t="str">
        <f t="shared" si="22"/>
        <v/>
      </c>
      <c r="I190" s="30"/>
      <c r="J190" s="33" t="str">
        <f t="shared" si="23"/>
        <v/>
      </c>
      <c r="K190" s="34"/>
      <c r="L190" s="7"/>
    </row>
    <row r="191" spans="1:12" ht="15" customHeight="1" x14ac:dyDescent="0.2">
      <c r="A191" s="7"/>
      <c r="B191" s="30"/>
      <c r="C191" s="7"/>
      <c r="D191" s="7"/>
      <c r="E191" s="31" t="str">
        <f t="shared" si="20"/>
        <v/>
      </c>
      <c r="F191" s="30"/>
      <c r="G191" s="32" t="str">
        <f t="shared" ca="1" si="21"/>
        <v/>
      </c>
      <c r="H191" s="31" t="str">
        <f t="shared" si="22"/>
        <v/>
      </c>
      <c r="I191" s="30"/>
      <c r="J191" s="33" t="str">
        <f t="shared" si="23"/>
        <v/>
      </c>
      <c r="K191" s="34"/>
      <c r="L191" s="7"/>
    </row>
    <row r="192" spans="1:12" ht="15" customHeight="1" x14ac:dyDescent="0.2">
      <c r="A192" s="7"/>
      <c r="B192" s="30"/>
      <c r="C192" s="7"/>
      <c r="D192" s="7"/>
      <c r="E192" s="31" t="str">
        <f t="shared" si="20"/>
        <v/>
      </c>
      <c r="F192" s="30"/>
      <c r="G192" s="32" t="str">
        <f t="shared" ca="1" si="21"/>
        <v/>
      </c>
      <c r="H192" s="31" t="str">
        <f t="shared" si="22"/>
        <v/>
      </c>
      <c r="I192" s="30"/>
      <c r="J192" s="33" t="str">
        <f t="shared" si="23"/>
        <v/>
      </c>
      <c r="K192" s="34"/>
      <c r="L192" s="7"/>
    </row>
    <row r="193" spans="1:12" ht="15" customHeight="1" x14ac:dyDescent="0.2">
      <c r="A193" s="7"/>
      <c r="B193" s="30"/>
      <c r="C193" s="7"/>
      <c r="D193" s="7"/>
      <c r="E193" s="31" t="str">
        <f t="shared" si="20"/>
        <v/>
      </c>
      <c r="F193" s="30"/>
      <c r="G193" s="32" t="str">
        <f t="shared" ca="1" si="21"/>
        <v/>
      </c>
      <c r="H193" s="31" t="str">
        <f t="shared" si="22"/>
        <v/>
      </c>
      <c r="I193" s="30"/>
      <c r="J193" s="33" t="str">
        <f t="shared" si="23"/>
        <v/>
      </c>
      <c r="K193" s="34"/>
      <c r="L193" s="7"/>
    </row>
    <row r="194" spans="1:12" ht="15" customHeight="1" x14ac:dyDescent="0.2">
      <c r="A194" s="7"/>
      <c r="B194" s="30"/>
      <c r="C194" s="7"/>
      <c r="D194" s="7"/>
      <c r="E194" s="31" t="str">
        <f t="shared" ref="E194:E201" si="24">IF(B194="","",B194+Notice_Days)</f>
        <v/>
      </c>
      <c r="F194" s="30"/>
      <c r="G194" s="32" t="str">
        <f t="shared" ref="G194:G201" ca="1" si="25">IF(OR(E194="",F194&lt;&gt;""),"",E194-TODAY())</f>
        <v/>
      </c>
      <c r="H194" s="31" t="str">
        <f t="shared" ref="H194:H201" si="26">IF(B194="","",B194+Particulars_Days)</f>
        <v/>
      </c>
      <c r="I194" s="30"/>
      <c r="J194" s="33" t="str">
        <f t="shared" si="23"/>
        <v/>
      </c>
      <c r="K194" s="34"/>
      <c r="L194" s="7"/>
    </row>
    <row r="195" spans="1:12" ht="15" customHeight="1" x14ac:dyDescent="0.2">
      <c r="A195" s="7"/>
      <c r="B195" s="30"/>
      <c r="C195" s="7"/>
      <c r="D195" s="7"/>
      <c r="E195" s="31" t="str">
        <f t="shared" si="24"/>
        <v/>
      </c>
      <c r="F195" s="30"/>
      <c r="G195" s="32" t="str">
        <f t="shared" ca="1" si="25"/>
        <v/>
      </c>
      <c r="H195" s="31" t="str">
        <f t="shared" si="26"/>
        <v/>
      </c>
      <c r="I195" s="30"/>
      <c r="J195" s="33" t="str">
        <f t="shared" si="23"/>
        <v/>
      </c>
      <c r="K195" s="34"/>
      <c r="L195" s="7"/>
    </row>
    <row r="196" spans="1:12" ht="15" customHeight="1" x14ac:dyDescent="0.2">
      <c r="A196" s="7"/>
      <c r="B196" s="30"/>
      <c r="C196" s="7"/>
      <c r="D196" s="7"/>
      <c r="E196" s="31" t="str">
        <f t="shared" si="24"/>
        <v/>
      </c>
      <c r="F196" s="30"/>
      <c r="G196" s="32" t="str">
        <f t="shared" ca="1" si="25"/>
        <v/>
      </c>
      <c r="H196" s="31" t="str">
        <f t="shared" si="26"/>
        <v/>
      </c>
      <c r="I196" s="30"/>
      <c r="J196" s="33" t="str">
        <f t="shared" si="23"/>
        <v/>
      </c>
      <c r="K196" s="34"/>
      <c r="L196" s="7"/>
    </row>
    <row r="197" spans="1:12" ht="15" customHeight="1" x14ac:dyDescent="0.2">
      <c r="A197" s="7"/>
      <c r="B197" s="30"/>
      <c r="C197" s="7"/>
      <c r="D197" s="7"/>
      <c r="E197" s="31" t="str">
        <f t="shared" si="24"/>
        <v/>
      </c>
      <c r="F197" s="30"/>
      <c r="G197" s="32" t="str">
        <f t="shared" ca="1" si="25"/>
        <v/>
      </c>
      <c r="H197" s="31" t="str">
        <f t="shared" si="26"/>
        <v/>
      </c>
      <c r="I197" s="30"/>
      <c r="J197" s="33" t="str">
        <f t="shared" si="23"/>
        <v/>
      </c>
      <c r="K197" s="34"/>
      <c r="L197" s="7"/>
    </row>
    <row r="198" spans="1:12" ht="15" customHeight="1" x14ac:dyDescent="0.2">
      <c r="A198" s="7"/>
      <c r="B198" s="30"/>
      <c r="C198" s="7"/>
      <c r="D198" s="7"/>
      <c r="E198" s="31" t="str">
        <f t="shared" si="24"/>
        <v/>
      </c>
      <c r="F198" s="30"/>
      <c r="G198" s="32" t="str">
        <f t="shared" ca="1" si="25"/>
        <v/>
      </c>
      <c r="H198" s="31" t="str">
        <f t="shared" si="26"/>
        <v/>
      </c>
      <c r="I198" s="30"/>
      <c r="J198" s="33" t="str">
        <f t="shared" si="23"/>
        <v/>
      </c>
      <c r="K198" s="34"/>
      <c r="L198" s="7"/>
    </row>
    <row r="199" spans="1:12" ht="15" customHeight="1" x14ac:dyDescent="0.2">
      <c r="A199" s="7"/>
      <c r="B199" s="30"/>
      <c r="C199" s="7"/>
      <c r="D199" s="7"/>
      <c r="E199" s="31" t="str">
        <f t="shared" si="24"/>
        <v/>
      </c>
      <c r="F199" s="30"/>
      <c r="G199" s="32" t="str">
        <f t="shared" ca="1" si="25"/>
        <v/>
      </c>
      <c r="H199" s="31" t="str">
        <f t="shared" si="26"/>
        <v/>
      </c>
      <c r="I199" s="30"/>
      <c r="J199" s="33" t="str">
        <f t="shared" si="23"/>
        <v/>
      </c>
      <c r="K199" s="34"/>
      <c r="L199" s="7"/>
    </row>
    <row r="200" spans="1:12" ht="15" customHeight="1" x14ac:dyDescent="0.2">
      <c r="A200" s="7"/>
      <c r="B200" s="30"/>
      <c r="C200" s="7"/>
      <c r="D200" s="7"/>
      <c r="E200" s="31" t="str">
        <f t="shared" si="24"/>
        <v/>
      </c>
      <c r="F200" s="30"/>
      <c r="G200" s="32" t="str">
        <f t="shared" ca="1" si="25"/>
        <v/>
      </c>
      <c r="H200" s="31" t="str">
        <f t="shared" si="26"/>
        <v/>
      </c>
      <c r="I200" s="30"/>
      <c r="J200" s="33" t="str">
        <f t="shared" si="23"/>
        <v/>
      </c>
      <c r="K200" s="34"/>
      <c r="L200" s="7"/>
    </row>
    <row r="201" spans="1:12" ht="15" customHeight="1" x14ac:dyDescent="0.2">
      <c r="A201" s="7"/>
      <c r="B201" s="30"/>
      <c r="C201" s="7"/>
      <c r="D201" s="7"/>
      <c r="E201" s="31" t="str">
        <f t="shared" si="24"/>
        <v/>
      </c>
      <c r="F201" s="30"/>
      <c r="G201" s="32" t="str">
        <f t="shared" ca="1" si="25"/>
        <v/>
      </c>
      <c r="H201" s="31" t="str">
        <f t="shared" si="26"/>
        <v/>
      </c>
      <c r="I201" s="30"/>
      <c r="J201" s="33" t="str">
        <f t="shared" si="23"/>
        <v/>
      </c>
      <c r="K201" s="34"/>
      <c r="L201" s="7"/>
    </row>
  </sheetData>
  <conditionalFormatting sqref="G2:G201">
    <cfRule type="expression" dxfId="1" priority="2">
      <formula>AND(ISNUMBER(G2),G2&lt;0)</formula>
    </cfRule>
    <cfRule type="expression" dxfId="0" priority="3">
      <formula>AND(ISNUMBER(G2),G2&gt;=0,G2&lt;=7)</formula>
    </cfRule>
  </conditionalFormatting>
  <dataValidations count="1">
    <dataValidation type="date" operator="greaterThan" allowBlank="1" showErrorMessage="1" errorTitle="Date required" error="Enter a real date (not text), e.g. 12-Mar-2026." sqref="B2:B201 F2:F201 I2:I201" xr:uid="{00000000-0002-0000-0300-000000000000}">
      <formula1>36526</formula1>
      <formula2>0</formula2>
    </dataValidation>
  </dataValidations>
  <pageMargins left="0.75" right="0.75" top="1" bottom="1" header="0.511811023622047" footer="0.511811023622047"/>
  <pageSetup paperSize="9" orientation="landscape" horizontalDpi="300" verticalDpi="300"/>
  <legacyDrawing r:id="rId1"/>
  <tableParts count="1">
    <tablePart r:id="rId2"/>
  </tableParts>
  <extLst>
    <ext xmlns:x14="http://schemas.microsoft.com/office/spreadsheetml/2009/9/main" uri="{CCE6A557-97BC-4b89-ADB6-D9C93CAAB3DF}">
      <x14:dataValidations xmlns:xm="http://schemas.microsoft.com/office/excel/2006/main" count="2">
        <x14:dataValidation type="list" errorStyle="warning" allowBlank="1" showErrorMessage="1" errorTitle="Status" error="Pick a status from the list (Lists sheet)." xr:uid="{00000000-0002-0000-0300-000001000000}">
          <x14:formula1>
            <xm:f>Lists!$A$2:$A$9</xm:f>
          </x14:formula1>
          <x14:formula2>
            <xm:f>0</xm:f>
          </x14:formula2>
          <xm:sqref>J2:J201</xm:sqref>
        </x14:dataValidation>
        <x14:dataValidation type="list" errorStyle="warning" allowBlank="1" showErrorMessage="1" errorTitle="Owner" error="Pick an owner from the Lists sheet, or add the name there." xr:uid="{00000000-0002-0000-0300-000002000000}">
          <x14:formula1>
            <xm:f>Lists!$C$2:$C$11</xm:f>
          </x14:formula1>
          <x14:formula2>
            <xm:f>0</xm:f>
          </x14:formula2>
          <xm:sqref>L2:L201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3"/>
  <sheetViews>
    <sheetView zoomScale="150" zoomScaleNormal="150" workbookViewId="0"/>
  </sheetViews>
  <sheetFormatPr baseColWidth="10" defaultColWidth="8.6640625" defaultRowHeight="15" x14ac:dyDescent="0.2"/>
  <cols>
    <col min="1" max="1" width="20" customWidth="1"/>
    <col min="2" max="2" width="3" customWidth="1"/>
    <col min="3" max="3" width="24" customWidth="1"/>
    <col min="4" max="4" width="3" customWidth="1"/>
    <col min="5" max="5" width="22" customWidth="1"/>
    <col min="6" max="6" width="46" customWidth="1"/>
    <col min="7" max="7" width="18" customWidth="1"/>
  </cols>
  <sheetData>
    <row r="1" spans="1:7" ht="15" customHeight="1" x14ac:dyDescent="0.2">
      <c r="A1" s="35" t="s">
        <v>125</v>
      </c>
      <c r="C1" s="35" t="s">
        <v>126</v>
      </c>
      <c r="E1" s="35" t="s">
        <v>127</v>
      </c>
      <c r="F1" s="35" t="s">
        <v>128</v>
      </c>
      <c r="G1" s="35" t="s">
        <v>129</v>
      </c>
    </row>
    <row r="2" spans="1:7" ht="15" customHeight="1" x14ac:dyDescent="0.2">
      <c r="A2" s="8" t="s">
        <v>130</v>
      </c>
      <c r="C2" s="7" t="s">
        <v>10</v>
      </c>
      <c r="E2" s="7" t="s">
        <v>89</v>
      </c>
      <c r="F2" s="7" t="s">
        <v>131</v>
      </c>
      <c r="G2" s="7" t="s">
        <v>89</v>
      </c>
    </row>
    <row r="3" spans="1:7" ht="15" customHeight="1" x14ac:dyDescent="0.2">
      <c r="A3" s="8" t="s">
        <v>132</v>
      </c>
      <c r="C3" s="7" t="s">
        <v>91</v>
      </c>
      <c r="E3" s="7" t="s">
        <v>94</v>
      </c>
      <c r="F3" s="7" t="s">
        <v>133</v>
      </c>
      <c r="G3" s="7" t="s">
        <v>94</v>
      </c>
    </row>
    <row r="4" spans="1:7" ht="15" customHeight="1" x14ac:dyDescent="0.2">
      <c r="A4" s="8" t="s">
        <v>134</v>
      </c>
      <c r="C4" s="7" t="s">
        <v>96</v>
      </c>
      <c r="E4" s="7" t="s">
        <v>116</v>
      </c>
      <c r="F4" s="7" t="s">
        <v>135</v>
      </c>
      <c r="G4" s="7" t="s">
        <v>116</v>
      </c>
    </row>
    <row r="5" spans="1:7" ht="15" customHeight="1" x14ac:dyDescent="0.2">
      <c r="A5" s="8" t="s">
        <v>136</v>
      </c>
      <c r="C5" s="7" t="s">
        <v>108</v>
      </c>
      <c r="E5" s="7" t="s">
        <v>86</v>
      </c>
      <c r="F5" s="7" t="s">
        <v>137</v>
      </c>
      <c r="G5" s="7" t="s">
        <v>86</v>
      </c>
    </row>
    <row r="6" spans="1:7" ht="15" customHeight="1" x14ac:dyDescent="0.2">
      <c r="A6" s="8" t="s">
        <v>104</v>
      </c>
      <c r="E6" s="7" t="s">
        <v>103</v>
      </c>
      <c r="F6" s="7" t="s">
        <v>138</v>
      </c>
      <c r="G6" s="7" t="s">
        <v>99</v>
      </c>
    </row>
    <row r="7" spans="1:7" ht="15" customHeight="1" x14ac:dyDescent="0.2">
      <c r="A7" s="8" t="s">
        <v>90</v>
      </c>
      <c r="E7" s="7" t="s">
        <v>99</v>
      </c>
      <c r="F7" s="7" t="s">
        <v>139</v>
      </c>
      <c r="G7" s="7" t="s">
        <v>140</v>
      </c>
    </row>
    <row r="8" spans="1:7" ht="15" customHeight="1" x14ac:dyDescent="0.2">
      <c r="A8" s="8" t="s">
        <v>95</v>
      </c>
      <c r="E8" s="7" t="s">
        <v>122</v>
      </c>
      <c r="F8" s="7" t="s">
        <v>141</v>
      </c>
      <c r="G8" s="7" t="s">
        <v>142</v>
      </c>
    </row>
    <row r="9" spans="1:7" ht="15" customHeight="1" x14ac:dyDescent="0.2">
      <c r="A9" s="8" t="s">
        <v>100</v>
      </c>
      <c r="E9" s="7" t="s">
        <v>113</v>
      </c>
      <c r="F9" s="7" t="s">
        <v>143</v>
      </c>
      <c r="G9" s="7" t="s">
        <v>122</v>
      </c>
    </row>
    <row r="10" spans="1:7" ht="15" customHeight="1" x14ac:dyDescent="0.2">
      <c r="E10" s="7" t="s">
        <v>144</v>
      </c>
      <c r="F10" s="7" t="s">
        <v>145</v>
      </c>
      <c r="G10" s="7" t="s">
        <v>146</v>
      </c>
    </row>
    <row r="11" spans="1:7" ht="15" customHeight="1" x14ac:dyDescent="0.2">
      <c r="E11" s="7" t="s">
        <v>147</v>
      </c>
      <c r="F11" s="7" t="s">
        <v>148</v>
      </c>
      <c r="G11" s="7" t="s">
        <v>149</v>
      </c>
    </row>
    <row r="13" spans="1:7" ht="15" customHeight="1" x14ac:dyDescent="0.2">
      <c r="E13" s="2" t="s">
        <v>150</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5"/>
  <sheetViews>
    <sheetView showGridLines="0" zoomScaleNormal="100" workbookViewId="0">
      <selection activeCell="H9" sqref="H9"/>
    </sheetView>
  </sheetViews>
  <sheetFormatPr baseColWidth="10" defaultColWidth="8.6640625" defaultRowHeight="15" x14ac:dyDescent="0.2"/>
  <cols>
    <col min="1" max="1" width="19" customWidth="1"/>
    <col min="2" max="2" width="21" customWidth="1"/>
    <col min="3" max="4" width="15" customWidth="1"/>
    <col min="5" max="5" width="21" customWidth="1"/>
    <col min="6" max="6" width="24" customWidth="1"/>
    <col min="7" max="7" width="3" customWidth="1"/>
    <col min="8" max="8" width="62" customWidth="1"/>
  </cols>
  <sheetData>
    <row r="1" spans="1:8" ht="24" customHeight="1" x14ac:dyDescent="0.2">
      <c r="A1" s="57" t="s">
        <v>31</v>
      </c>
      <c r="B1" s="57"/>
      <c r="C1" s="57"/>
      <c r="D1" s="57"/>
      <c r="E1" s="57"/>
      <c r="F1" s="57"/>
      <c r="H1" s="13" t="s">
        <v>32</v>
      </c>
    </row>
    <row r="2" spans="1:8" ht="15" customHeight="1" x14ac:dyDescent="0.2">
      <c r="H2" s="14" t="s">
        <v>33</v>
      </c>
    </row>
    <row r="3" spans="1:8" ht="15.75" customHeight="1" x14ac:dyDescent="0.2">
      <c r="A3" s="15" t="s">
        <v>34</v>
      </c>
      <c r="B3" s="58" t="str">
        <f>Settings!B3</f>
        <v>Example Highway Project</v>
      </c>
      <c r="C3" s="58"/>
      <c r="D3" s="55" t="s">
        <v>35</v>
      </c>
      <c r="E3" s="55"/>
      <c r="F3" s="16"/>
      <c r="H3" s="14" t="s">
        <v>36</v>
      </c>
    </row>
    <row r="4" spans="1:8" ht="15.75" customHeight="1" x14ac:dyDescent="0.2">
      <c r="A4" s="15" t="s">
        <v>37</v>
      </c>
      <c r="B4" s="38"/>
      <c r="C4" s="38"/>
      <c r="D4" s="55" t="s">
        <v>38</v>
      </c>
      <c r="E4" s="55"/>
      <c r="F4" s="16"/>
      <c r="H4" s="17" t="s">
        <v>39</v>
      </c>
    </row>
    <row r="5" spans="1:8" ht="15.75" customHeight="1" x14ac:dyDescent="0.2">
      <c r="A5" s="15" t="s">
        <v>40</v>
      </c>
      <c r="B5" s="38"/>
      <c r="C5" s="38"/>
      <c r="D5" s="55" t="s">
        <v>41</v>
      </c>
      <c r="E5" s="55"/>
      <c r="F5" s="18" t="s">
        <v>42</v>
      </c>
      <c r="H5" s="14" t="s">
        <v>43</v>
      </c>
    </row>
    <row r="6" spans="1:8" ht="15" customHeight="1" x14ac:dyDescent="0.2">
      <c r="H6" s="14" t="s">
        <v>44</v>
      </c>
    </row>
    <row r="7" spans="1:8" ht="15.75" customHeight="1" x14ac:dyDescent="0.2">
      <c r="A7" s="15" t="s">
        <v>45</v>
      </c>
      <c r="B7" s="38"/>
      <c r="C7" s="38"/>
      <c r="D7" s="55" t="s">
        <v>46</v>
      </c>
      <c r="E7" s="55"/>
      <c r="F7" s="16" t="s">
        <v>151</v>
      </c>
      <c r="H7" s="14" t="s">
        <v>47</v>
      </c>
    </row>
    <row r="8" spans="1:8" ht="15.75" customHeight="1" x14ac:dyDescent="0.2">
      <c r="A8" s="15" t="s">
        <v>48</v>
      </c>
      <c r="B8" s="38"/>
      <c r="C8" s="38"/>
      <c r="D8" s="55" t="s">
        <v>49</v>
      </c>
      <c r="E8" s="55"/>
      <c r="F8" s="19"/>
      <c r="H8" s="14" t="s">
        <v>50</v>
      </c>
    </row>
    <row r="9" spans="1:8" ht="15.75" customHeight="1" x14ac:dyDescent="0.2">
      <c r="A9" s="15" t="s">
        <v>51</v>
      </c>
      <c r="B9" s="38"/>
      <c r="C9" s="38"/>
      <c r="D9" s="55" t="s">
        <v>52</v>
      </c>
      <c r="E9" s="55"/>
      <c r="F9" s="16"/>
    </row>
    <row r="11" spans="1:8" ht="19.5" customHeight="1" x14ac:dyDescent="0.2">
      <c r="A11" s="20" t="s">
        <v>53</v>
      </c>
      <c r="B11" s="56"/>
      <c r="C11" s="56"/>
      <c r="D11" s="56"/>
      <c r="E11" s="56"/>
      <c r="F11" s="56"/>
    </row>
    <row r="12" spans="1:8" ht="15" customHeight="1" x14ac:dyDescent="0.2">
      <c r="A12" s="51" t="s">
        <v>54</v>
      </c>
      <c r="B12" s="51"/>
      <c r="C12" s="51"/>
      <c r="D12" s="51"/>
      <c r="E12" s="51"/>
      <c r="F12" s="51"/>
    </row>
    <row r="13" spans="1:8" ht="36" customHeight="1" x14ac:dyDescent="0.2">
      <c r="A13" s="52" t="s">
        <v>55</v>
      </c>
      <c r="B13" s="52"/>
      <c r="C13" s="52"/>
      <c r="D13" s="52"/>
      <c r="E13" s="52"/>
      <c r="F13" s="52"/>
    </row>
    <row r="14" spans="1:8" ht="16.5" customHeight="1" x14ac:dyDescent="0.2">
      <c r="A14" s="48"/>
      <c r="B14" s="48"/>
      <c r="C14" s="48"/>
      <c r="D14" s="48"/>
      <c r="E14" s="48"/>
      <c r="F14" s="48"/>
    </row>
    <row r="15" spans="1:8" ht="16.5" customHeight="1" x14ac:dyDescent="0.2">
      <c r="A15" s="48"/>
      <c r="B15" s="48"/>
      <c r="C15" s="48"/>
      <c r="D15" s="48"/>
      <c r="E15" s="48"/>
      <c r="F15" s="48"/>
    </row>
    <row r="16" spans="1:8" ht="16.5" customHeight="1" x14ac:dyDescent="0.2">
      <c r="A16" s="48"/>
      <c r="B16" s="48"/>
      <c r="C16" s="48"/>
      <c r="D16" s="48"/>
      <c r="E16" s="48"/>
      <c r="F16" s="48"/>
    </row>
    <row r="17" spans="1:6" ht="16.5" customHeight="1" x14ac:dyDescent="0.2">
      <c r="A17" s="48"/>
      <c r="B17" s="48"/>
      <c r="C17" s="48"/>
      <c r="D17" s="48"/>
      <c r="E17" s="48"/>
      <c r="F17" s="48"/>
    </row>
    <row r="18" spans="1:6" ht="16.5" customHeight="1" x14ac:dyDescent="0.2">
      <c r="A18" s="48"/>
      <c r="B18" s="48"/>
      <c r="C18" s="48"/>
      <c r="D18" s="48"/>
      <c r="E18" s="48"/>
      <c r="F18" s="48"/>
    </row>
    <row r="19" spans="1:6" ht="16.5" customHeight="1" x14ac:dyDescent="0.2">
      <c r="A19" s="48"/>
      <c r="B19" s="48"/>
      <c r="C19" s="48"/>
      <c r="D19" s="48"/>
      <c r="E19" s="48"/>
      <c r="F19" s="48"/>
    </row>
    <row r="20" spans="1:6" ht="15" customHeight="1" x14ac:dyDescent="0.2">
      <c r="A20" s="51" t="s">
        <v>56</v>
      </c>
      <c r="B20" s="51"/>
      <c r="C20" s="51"/>
      <c r="D20" s="51"/>
      <c r="E20" s="51"/>
      <c r="F20" s="51"/>
    </row>
    <row r="21" spans="1:6" ht="25.5" customHeight="1" x14ac:dyDescent="0.2">
      <c r="A21" s="52" t="s">
        <v>57</v>
      </c>
      <c r="B21" s="52"/>
      <c r="C21" s="52"/>
      <c r="D21" s="52"/>
      <c r="E21" s="52"/>
      <c r="F21" s="52"/>
    </row>
    <row r="22" spans="1:6" ht="16.5" customHeight="1" x14ac:dyDescent="0.2">
      <c r="A22" s="53"/>
      <c r="B22" s="53"/>
      <c r="C22" s="53"/>
      <c r="D22" s="53"/>
      <c r="E22" s="53"/>
      <c r="F22" s="53"/>
    </row>
    <row r="23" spans="1:6" ht="16.5" customHeight="1" x14ac:dyDescent="0.2">
      <c r="A23" s="53"/>
      <c r="B23" s="53"/>
      <c r="C23" s="53"/>
      <c r="D23" s="53"/>
      <c r="E23" s="53"/>
      <c r="F23" s="53"/>
    </row>
    <row r="24" spans="1:6" ht="16.5" customHeight="1" x14ac:dyDescent="0.2">
      <c r="A24" s="53"/>
      <c r="B24" s="53"/>
      <c r="C24" s="53"/>
      <c r="D24" s="53"/>
      <c r="E24" s="53"/>
      <c r="F24" s="53"/>
    </row>
    <row r="25" spans="1:6" ht="16.5" customHeight="1" x14ac:dyDescent="0.2">
      <c r="A25" s="53"/>
      <c r="B25" s="53"/>
      <c r="C25" s="53"/>
      <c r="D25" s="53"/>
      <c r="E25" s="53"/>
      <c r="F25" s="53"/>
    </row>
    <row r="26" spans="1:6" ht="16.5" customHeight="1" x14ac:dyDescent="0.2">
      <c r="A26" s="53"/>
      <c r="B26" s="53"/>
      <c r="C26" s="53"/>
      <c r="D26" s="53"/>
      <c r="E26" s="53"/>
      <c r="F26" s="53"/>
    </row>
    <row r="27" spans="1:6" ht="16.5" customHeight="1" x14ac:dyDescent="0.2">
      <c r="A27" s="53"/>
      <c r="B27" s="53"/>
      <c r="C27" s="53"/>
      <c r="D27" s="53"/>
      <c r="E27" s="53"/>
      <c r="F27" s="53"/>
    </row>
    <row r="28" spans="1:6" ht="16.5" customHeight="1" x14ac:dyDescent="0.2">
      <c r="A28" s="53"/>
      <c r="B28" s="53"/>
      <c r="C28" s="53"/>
      <c r="D28" s="53"/>
      <c r="E28" s="53"/>
      <c r="F28" s="53"/>
    </row>
    <row r="30" spans="1:6" ht="15" customHeight="1" x14ac:dyDescent="0.2">
      <c r="A30" s="54" t="s">
        <v>58</v>
      </c>
      <c r="B30" s="54"/>
      <c r="C30" s="54"/>
      <c r="D30" s="54"/>
      <c r="E30" s="54"/>
      <c r="F30" s="54"/>
    </row>
    <row r="31" spans="1:6" ht="18" customHeight="1" x14ac:dyDescent="0.2">
      <c r="A31" s="47" t="s">
        <v>59</v>
      </c>
      <c r="B31" s="47"/>
      <c r="C31" s="47"/>
      <c r="D31" s="47"/>
      <c r="E31" s="47"/>
      <c r="F31" s="47"/>
    </row>
    <row r="32" spans="1:6" ht="18" customHeight="1" x14ac:dyDescent="0.2">
      <c r="A32" s="48"/>
      <c r="B32" s="48"/>
      <c r="C32" s="48"/>
      <c r="D32" s="48"/>
      <c r="E32" s="48"/>
      <c r="F32" s="48"/>
    </row>
    <row r="33" spans="1:6" ht="18" customHeight="1" x14ac:dyDescent="0.2">
      <c r="A33" s="48"/>
      <c r="B33" s="48"/>
      <c r="C33" s="48"/>
      <c r="D33" s="48"/>
      <c r="E33" s="48"/>
      <c r="F33" s="48"/>
    </row>
    <row r="34" spans="1:6" ht="18" customHeight="1" x14ac:dyDescent="0.2">
      <c r="A34" s="48"/>
      <c r="B34" s="48"/>
      <c r="C34" s="48"/>
      <c r="D34" s="48"/>
      <c r="E34" s="48"/>
      <c r="F34" s="48"/>
    </row>
    <row r="35" spans="1:6" ht="16.5" customHeight="1" x14ac:dyDescent="0.2">
      <c r="A35" s="21" t="s">
        <v>60</v>
      </c>
      <c r="B35" s="38"/>
      <c r="C35" s="38"/>
      <c r="D35" s="49" t="s">
        <v>61</v>
      </c>
      <c r="E35" s="49"/>
      <c r="F35" s="22"/>
    </row>
    <row r="36" spans="1:6" ht="16.5" customHeight="1" x14ac:dyDescent="0.2">
      <c r="A36" s="23" t="s">
        <v>62</v>
      </c>
      <c r="B36" s="36"/>
      <c r="C36" s="36"/>
      <c r="D36" s="50" t="s">
        <v>63</v>
      </c>
      <c r="E36" s="50"/>
      <c r="F36" s="24"/>
    </row>
    <row r="38" spans="1:6" ht="15.75" customHeight="1" x14ac:dyDescent="0.2">
      <c r="A38" s="42" t="s">
        <v>64</v>
      </c>
      <c r="B38" s="42"/>
      <c r="C38" s="43"/>
      <c r="D38" s="42" t="s">
        <v>65</v>
      </c>
      <c r="E38" s="42"/>
      <c r="F38" s="44"/>
    </row>
    <row r="39" spans="1:6" ht="15.75" customHeight="1" x14ac:dyDescent="0.2">
      <c r="A39" s="42"/>
      <c r="B39" s="42"/>
      <c r="C39" s="43"/>
      <c r="D39" s="42"/>
      <c r="E39" s="42"/>
      <c r="F39" s="44"/>
    </row>
    <row r="41" spans="1:6" ht="18" customHeight="1" x14ac:dyDescent="0.2">
      <c r="A41" s="45" t="s">
        <v>66</v>
      </c>
      <c r="B41" s="45"/>
      <c r="C41" s="45"/>
      <c r="D41" s="46" t="s">
        <v>67</v>
      </c>
      <c r="E41" s="46"/>
      <c r="F41" s="46"/>
    </row>
    <row r="42" spans="1:6" ht="19.5" customHeight="1" x14ac:dyDescent="0.2">
      <c r="A42" s="25" t="s">
        <v>68</v>
      </c>
      <c r="B42" s="38"/>
      <c r="C42" s="38"/>
      <c r="D42" s="26" t="s">
        <v>68</v>
      </c>
      <c r="E42" s="39"/>
      <c r="F42" s="39"/>
    </row>
    <row r="43" spans="1:6" ht="19.5" customHeight="1" x14ac:dyDescent="0.2">
      <c r="A43" s="25" t="s">
        <v>69</v>
      </c>
      <c r="B43" s="38"/>
      <c r="C43" s="38"/>
      <c r="D43" s="26" t="s">
        <v>69</v>
      </c>
      <c r="E43" s="39"/>
      <c r="F43" s="39"/>
    </row>
    <row r="44" spans="1:6" ht="19.5" customHeight="1" x14ac:dyDescent="0.2">
      <c r="A44" s="25" t="s">
        <v>70</v>
      </c>
      <c r="B44" s="40"/>
      <c r="C44" s="40"/>
      <c r="D44" s="26" t="s">
        <v>70</v>
      </c>
      <c r="E44" s="41"/>
      <c r="F44" s="41"/>
    </row>
    <row r="45" spans="1:6" ht="30" customHeight="1" x14ac:dyDescent="0.2">
      <c r="A45" s="27" t="s">
        <v>71</v>
      </c>
      <c r="B45" s="36"/>
      <c r="C45" s="36"/>
      <c r="D45" s="28" t="s">
        <v>71</v>
      </c>
      <c r="E45" s="37"/>
      <c r="F45" s="37"/>
    </row>
  </sheetData>
  <mergeCells count="41">
    <mergeCell ref="A1:F1"/>
    <mergeCell ref="B3:C3"/>
    <mergeCell ref="D3:E3"/>
    <mergeCell ref="B4:C4"/>
    <mergeCell ref="D4:E4"/>
    <mergeCell ref="B5:C5"/>
    <mergeCell ref="D5:E5"/>
    <mergeCell ref="B7:C7"/>
    <mergeCell ref="D7:E7"/>
    <mergeCell ref="B8:C8"/>
    <mergeCell ref="D8:E8"/>
    <mergeCell ref="B9:C9"/>
    <mergeCell ref="D9:E9"/>
    <mergeCell ref="B11:F11"/>
    <mergeCell ref="A12:F12"/>
    <mergeCell ref="A13:F13"/>
    <mergeCell ref="A14:F19"/>
    <mergeCell ref="A20:F20"/>
    <mergeCell ref="A21:F21"/>
    <mergeCell ref="A22:F28"/>
    <mergeCell ref="A30:F30"/>
    <mergeCell ref="A31:F31"/>
    <mergeCell ref="A32:F34"/>
    <mergeCell ref="B35:C35"/>
    <mergeCell ref="D35:E35"/>
    <mergeCell ref="B36:C36"/>
    <mergeCell ref="D36:E36"/>
    <mergeCell ref="A38:B39"/>
    <mergeCell ref="C38:C39"/>
    <mergeCell ref="D38:E39"/>
    <mergeCell ref="F38:F39"/>
    <mergeCell ref="A41:C41"/>
    <mergeCell ref="D41:F41"/>
    <mergeCell ref="B45:C45"/>
    <mergeCell ref="E45:F45"/>
    <mergeCell ref="B42:C42"/>
    <mergeCell ref="E42:F42"/>
    <mergeCell ref="B43:C43"/>
    <mergeCell ref="E43:F43"/>
    <mergeCell ref="B44:C44"/>
    <mergeCell ref="E44:F44"/>
  </mergeCells>
  <dataValidations count="1">
    <dataValidation type="date" operator="greaterThan" allowBlank="1" showErrorMessage="1" errorTitle="Date required" error="Enter a real date, e.g. 12-Mar-2026." sqref="F8 B44 E44" xr:uid="{00000000-0002-0000-0200-000000000000}">
      <formula1>36526</formula1>
      <formula2>0</formula2>
    </dataValidation>
  </dataValidations>
  <printOptions horizontalCentered="1"/>
  <pageMargins left="0.5" right="0.5" top="0.6" bottom="0.6" header="0.511811023622047" footer="0.511811023622047"/>
  <pageSetup paperSize="9" scale="75"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Settings</vt:lpstr>
      <vt:lpstr>Dashboard</vt:lpstr>
      <vt:lpstr>Register</vt:lpstr>
      <vt:lpstr>Lists</vt:lpstr>
      <vt:lpstr>Claim Notice</vt:lpstr>
      <vt:lpstr>Notice_Days</vt:lpstr>
      <vt:lpstr>Particulars_Days</vt:lpstr>
      <vt:lpstr>'Claim Notice'!Print_Area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Claims Register Excel</dc:title>
  <dc:subject>FIDIC Contracts</dc:subject>
  <dc:creator>CMC</dc:creator>
  <cp:keywords/>
  <dc:description/>
  <cp:lastModifiedBy>Willem Klinker</cp:lastModifiedBy>
  <cp:revision>0</cp:revision>
  <dcterms:created xsi:type="dcterms:W3CDTF">2026-10-27T04:21:19Z</dcterms:created>
  <dcterms:modified xsi:type="dcterms:W3CDTF">2026-10-27T15:35:49Z</dcterms:modified>
  <cp:category/>
  <dc:language>en-US</dc:language>
</cp:coreProperties>
</file>